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2BE8B479-D7A5-400E-990A-71C51B55DB26}" xr6:coauthVersionLast="45" xr6:coauthVersionMax="45" xr10:uidLastSave="{00000000-0000-0000-0000-000000000000}"/>
  <bookViews>
    <workbookView xWindow="3500" yWindow="720" windowWidth="14400" windowHeight="9480" tabRatio="854" activeTab="1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<sst xmlns="http://schemas.openxmlformats.org/spreadsheetml/2006/main" count="70" uniqueCount="49">
  <si>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</si>
  <si>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</si>
  <si>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</si>
  <si>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</si>
  <si>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</si>
  <si>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</si>
  <si>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</si>
  <si>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</si>
  <si>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</si>
  <si>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</si>
  <si>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</si>
  <si>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</si>
  <si>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</si>
  <si>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</si>
  <si>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</si>
  <si>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</si>
  <si>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</si>
  <si>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</si>
  <si>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</si>
  <si>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</si>
  <si>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</si>
  <si>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</si>
  <si>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</si>
  <si>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</si>
  <si>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</si>
  <si>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</si>
  <si>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</si>
  <si>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</si>
  <si>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</si>
  <si>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</si>
  <si>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</si>
  <si>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</si>
  <si>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</si>
  <si>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</si>
  <si>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</si>
  <si>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</si>
  <si>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</si>
  <si>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</si>
  <si>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</si>
  <si>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</si>
  <si>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</si>
  <si>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</si>
  <si>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</si>
  <si>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2020:1</t>
  </si>
  <si>
    <t xml:space="preserve">        מדד  "מלניק"  למצב  המשק</t>
  </si>
  <si>
    <t>ממוצע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</si>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</sst>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נתונים'!$A$174:$A$326</c:f>
              <c:numCache>
                <c:formatCode>mmm\-yy</c:formatCode>
                <c:ptCount val="15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</c:numCache>
            </c:numRef>
          </c:cat>
          <c:val>
            <c:numRef>
              <c:f>'מדד מלניק - נתונים'!$B$174:$B$326</c:f>
              <c:numCache>
                <c:formatCode>0.0</c:formatCode>
                <c:ptCount val="15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118.80669048469528</c:v>
                </c:pt>
                <c:pt idx="117">
                  <c:v>119.06547593932666</c:v>
                </c:pt>
                <c:pt idx="118">
                  <c:v>119.666277982303</c:v>
                </c:pt>
                <c:pt idx="119">
                  <c:v>119.80764561551646</c:v>
                </c:pt>
                <c:pt idx="120">
                  <c:v>119.84521733623919</c:v>
                </c:pt>
                <c:pt idx="121">
                  <c:v>119.60974343366071</c:v>
                </c:pt>
                <c:pt idx="122">
                  <c:v>119.78194336968598</c:v>
                </c:pt>
                <c:pt idx="123">
                  <c:v>120.08076064531788</c:v>
                </c:pt>
                <c:pt idx="124">
                  <c:v>119.97100715845849</c:v>
                </c:pt>
                <c:pt idx="125">
                  <c:v>120.08363786297502</c:v>
                </c:pt>
                <c:pt idx="126">
                  <c:v>120.11030023014864</c:v>
                </c:pt>
                <c:pt idx="127">
                  <c:v>120.55525677221975</c:v>
                </c:pt>
                <c:pt idx="128">
                  <c:v>120.67519362500212</c:v>
                </c:pt>
                <c:pt idx="129">
                  <c:v>120.85847176444646</c:v>
                </c:pt>
                <c:pt idx="130">
                  <c:v>121.37559330830045</c:v>
                </c:pt>
                <c:pt idx="131">
                  <c:v>122.03963351182192</c:v>
                </c:pt>
                <c:pt idx="132">
                  <c:v>122.50603221057608</c:v>
                </c:pt>
                <c:pt idx="133">
                  <c:v>122.88098641384792</c:v>
                </c:pt>
                <c:pt idx="134">
                  <c:v>123.36370542539603</c:v>
                </c:pt>
                <c:pt idx="135">
                  <c:v>123.43164030485678</c:v>
                </c:pt>
                <c:pt idx="136">
                  <c:v>123.75457600671926</c:v>
                </c:pt>
                <c:pt idx="137">
                  <c:v>124.31312923561467</c:v>
                </c:pt>
                <c:pt idx="138">
                  <c:v>124.87198321347005</c:v>
                </c:pt>
                <c:pt idx="139">
                  <c:v>125.64551971950107</c:v>
                </c:pt>
                <c:pt idx="140">
                  <c:v>126.05312223735676</c:v>
                </c:pt>
                <c:pt idx="141">
                  <c:v>126.61639984596252</c:v>
                </c:pt>
                <c:pt idx="142">
                  <c:v>125.14006248652653</c:v>
                </c:pt>
                <c:pt idx="143">
                  <c:v>115.59207434170477</c:v>
                </c:pt>
                <c:pt idx="144">
                  <c:v>112.21383222585266</c:v>
                </c:pt>
                <c:pt idx="145">
                  <c:v>118.34120674687935</c:v>
                </c:pt>
                <c:pt idx="146">
                  <c:v>120.00230406608749</c:v>
                </c:pt>
                <c:pt idx="147">
                  <c:v>120.86142466686591</c:v>
                </c:pt>
                <c:pt idx="148">
                  <c:v>121.57616194567437</c:v>
                </c:pt>
                <c:pt idx="149">
                  <c:v>121.15199660012472</c:v>
                </c:pt>
                <c:pt idx="150">
                  <c:v>121.48414235528482</c:v>
                </c:pt>
                <c:pt idx="151">
                  <c:v>121.90711050920274</c:v>
                </c:pt>
                <c:pt idx="152">
                  <c:v>122.452796705857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נתונים'!$A$174:$A$326</c:f>
              <c:numCache>
                <c:formatCode>mmm\-yy</c:formatCode>
                <c:ptCount val="15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</c:numCache>
            </c:numRef>
          </c:cat>
          <c:val>
            <c:numRef>
              <c:f>'מדד מלניק - נתונים'!$D$174:$D$326</c:f>
              <c:numCache>
                <c:formatCode>General</c:formatCode>
                <c:ptCount val="15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125.14006248652653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נתונים'!$A$2:$A$326</c:f>
              <c:numCache>
                <c:formatCode>mmm\-yy</c:formatCode>
                <c:ptCount val="32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</c:numCache>
            </c:numRef>
          </c:cat>
          <c:val>
            <c:numRef>
              <c:f>'מדד מלניק - נתונים'!$B$2:$B$326</c:f>
              <c:numCache>
                <c:formatCode>0.0</c:formatCode>
                <c:ptCount val="32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118.80669048469528</c:v>
                </c:pt>
                <c:pt idx="289">
                  <c:v>119.06547593932666</c:v>
                </c:pt>
                <c:pt idx="290">
                  <c:v>119.666277982303</c:v>
                </c:pt>
                <c:pt idx="291">
                  <c:v>119.80764561551646</c:v>
                </c:pt>
                <c:pt idx="292">
                  <c:v>119.84521733623919</c:v>
                </c:pt>
                <c:pt idx="293">
                  <c:v>119.60974343366071</c:v>
                </c:pt>
                <c:pt idx="294">
                  <c:v>119.78194336968598</c:v>
                </c:pt>
                <c:pt idx="295">
                  <c:v>120.08076064531788</c:v>
                </c:pt>
                <c:pt idx="296">
                  <c:v>119.97100715845849</c:v>
                </c:pt>
                <c:pt idx="297">
                  <c:v>120.08363786297502</c:v>
                </c:pt>
                <c:pt idx="298">
                  <c:v>120.11030023014864</c:v>
                </c:pt>
                <c:pt idx="299">
                  <c:v>120.55525677221975</c:v>
                </c:pt>
                <c:pt idx="300">
                  <c:v>120.67519362500212</c:v>
                </c:pt>
                <c:pt idx="301">
                  <c:v>120.85847176444646</c:v>
                </c:pt>
                <c:pt idx="302">
                  <c:v>121.37559330830045</c:v>
                </c:pt>
                <c:pt idx="303">
                  <c:v>122.03963351182192</c:v>
                </c:pt>
                <c:pt idx="304">
                  <c:v>122.50603221057608</c:v>
                </c:pt>
                <c:pt idx="305">
                  <c:v>122.88098641384792</c:v>
                </c:pt>
                <c:pt idx="306">
                  <c:v>123.36370542539603</c:v>
                </c:pt>
                <c:pt idx="307">
                  <c:v>123.43164030485678</c:v>
                </c:pt>
                <c:pt idx="308">
                  <c:v>123.75457600671926</c:v>
                </c:pt>
                <c:pt idx="309">
                  <c:v>124.31312923561467</c:v>
                </c:pt>
                <c:pt idx="310">
                  <c:v>124.87198321347005</c:v>
                </c:pt>
                <c:pt idx="311">
                  <c:v>125.64551971950107</c:v>
                </c:pt>
                <c:pt idx="312">
                  <c:v>126.05312223735676</c:v>
                </c:pt>
                <c:pt idx="313">
                  <c:v>126.61639984596252</c:v>
                </c:pt>
                <c:pt idx="314">
                  <c:v>125.14006248652653</c:v>
                </c:pt>
                <c:pt idx="315">
                  <c:v>115.59207434170477</c:v>
                </c:pt>
                <c:pt idx="316">
                  <c:v>112.21383222585266</c:v>
                </c:pt>
                <c:pt idx="317">
                  <c:v>118.34120674687935</c:v>
                </c:pt>
                <c:pt idx="318">
                  <c:v>120.00230406608749</c:v>
                </c:pt>
                <c:pt idx="319">
                  <c:v>120.86142466686591</c:v>
                </c:pt>
                <c:pt idx="320">
                  <c:v>121.57616194567437</c:v>
                </c:pt>
                <c:pt idx="321">
                  <c:v>121.15199660012472</c:v>
                </c:pt>
                <c:pt idx="322">
                  <c:v>121.48414235528482</c:v>
                </c:pt>
                <c:pt idx="323">
                  <c:v>121.90711050920274</c:v>
                </c:pt>
                <c:pt idx="324">
                  <c:v>122.452796705857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נתונים'!$A$2:$A$326</c:f>
              <c:numCache>
                <c:formatCode>mmm\-yy</c:formatCode>
                <c:ptCount val="32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</c:numCache>
            </c:numRef>
          </c:cat>
          <c:val>
            <c:numRef>
              <c:f>'מדד מלניק - נתונים'!$D$2:$D$326</c:f>
              <c:numCache>
                <c:formatCode>0.0</c:formatCode>
                <c:ptCount val="32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125.14006248652653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0.37957</cdr:x>
      <cdr:y>0.6726</cdr:y>
    </cdr:from>
    <cdr:to>
      <cdr:x>0.62405</cdr:x>
      <cdr:y>0.72371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87592" y="4228308"/>
          <a:ext cx="2117539" cy="32130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0"/>
  <sheetViews>
    <sheetView rightToLeft="1" workbookViewId="0">
      <selection activeCell="L9" sqref="L9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44228</v>
      </c>
      <c r="E1" s="60"/>
      <c r="F1" s="60"/>
      <c r="G1" s="60"/>
      <c r="I1" s="1"/>
      <c r="J1" s="56"/>
      <c r="K1" s="44"/>
      <c r="L1" s="44"/>
      <c r="M1" s="2"/>
      <c r="N1" s="3"/>
      <c r="O1" s="79"/>
      <c r="P1" s="79"/>
      <c r="Q1" s="79"/>
    </row>
    <row r="2" spans="1:17" ht="23.25" customHeight="1" x14ac:dyDescent="0.5">
      <c r="B2" s="62" t="s">
        <v>44</v>
      </c>
      <c r="I2" s="4"/>
      <c r="J2" s="59"/>
      <c r="K2" s="45"/>
      <c r="L2" s="45"/>
      <c r="M2" s="7"/>
      <c r="N2" s="3"/>
      <c r="O2" s="82"/>
      <c r="P2" s="82"/>
      <c r="Q2" s="82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80"/>
      <c r="P3" s="80"/>
      <c r="Q3" s="80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1"/>
      <c r="P4" s="81"/>
      <c r="Q4" s="81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110.62841983087381</v>
      </c>
      <c r="C16" s="20">
        <v>132.64905153741958</v>
      </c>
      <c r="D16" s="20">
        <v>125.19224519970867</v>
      </c>
      <c r="E16" s="20">
        <v>116.91845490959791</v>
      </c>
      <c r="F16" s="20">
        <v>119.78199640254562</v>
      </c>
      <c r="G16" s="20">
        <v>2.6119147649085628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114.42546841319847</v>
      </c>
      <c r="C17" s="20">
        <v>138.16040953936817</v>
      </c>
      <c r="D17" s="20">
        <v>131.27338186092831</v>
      </c>
      <c r="E17" s="20">
        <v>119.23634617725621</v>
      </c>
      <c r="F17" s="20">
        <v>122.97637206162939</v>
      </c>
      <c r="G17" s="20">
        <v>2.6668245270754953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70">
        <v>116.24108771348034</v>
      </c>
      <c r="C18" s="70">
        <v>133.64032642679672</v>
      </c>
      <c r="D18" s="70">
        <v>136.70940745861645</v>
      </c>
      <c r="E18" s="70">
        <v>105.8041447057301</v>
      </c>
      <c r="F18" s="70">
        <v>120.91165316896024</v>
      </c>
      <c r="G18" s="70">
        <v>-1.6789557685393586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43</v>
      </c>
      <c r="B20" s="20">
        <v>114.44204941137457</v>
      </c>
      <c r="C20" s="20">
        <v>135.01673759437372</v>
      </c>
      <c r="D20" s="20">
        <v>133.09630799199923</v>
      </c>
      <c r="E20" s="20">
        <v>2511.5361045958302</v>
      </c>
      <c r="F20" s="20">
        <v>125.93652818994863</v>
      </c>
      <c r="G20" s="20">
        <v>0.9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113.77880948433096</v>
      </c>
      <c r="C21" s="20">
        <v>124.83601499277461</v>
      </c>
      <c r="D21" s="20">
        <v>129.475342405655</v>
      </c>
      <c r="E21" s="20">
        <v>2011.0678805201449</v>
      </c>
      <c r="F21" s="20">
        <v>115.38237110481226</v>
      </c>
      <c r="G21" s="20">
        <v>-8.380536796454841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117.02868512684464</v>
      </c>
      <c r="C22" s="20">
        <v>136.41442540198008</v>
      </c>
      <c r="D22" s="20">
        <v>136.9206480513246</v>
      </c>
      <c r="E22" s="20">
        <v>2281.9548791818074</v>
      </c>
      <c r="F22" s="20">
        <v>120.81329689287594</v>
      </c>
      <c r="G22" s="20">
        <v>4.7068939007417931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9" t="s">
        <v>48</v>
      </c>
      <c r="B23" s="70">
        <v>119.71480683137123</v>
      </c>
      <c r="C23" s="70">
        <v>138.29412771805858</v>
      </c>
      <c r="D23" s="70">
        <v>147.34533138548693</v>
      </c>
      <c r="E23" s="70">
        <v>2121.768978781573</v>
      </c>
      <c r="F23" s="70">
        <v>121.51441648820409</v>
      </c>
      <c r="G23" s="70">
        <v>0.58033313663299335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5" x14ac:dyDescent="0.3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1">
        <v>43831</v>
      </c>
      <c r="B25" s="20">
        <v>118.28884098822749</v>
      </c>
      <c r="C25" s="20">
        <v>142.11150361458678</v>
      </c>
      <c r="D25" s="20">
        <v>135.08183727966741</v>
      </c>
      <c r="E25" s="72">
        <v>2536.1151303692109</v>
      </c>
      <c r="F25" s="20">
        <v>126.05312223735679</v>
      </c>
      <c r="G25" s="20">
        <v>0.4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1">
        <v>43862</v>
      </c>
      <c r="B26" s="20">
        <v>117.99038302105787</v>
      </c>
      <c r="C26" s="20">
        <v>140.92817333505144</v>
      </c>
      <c r="D26" s="20">
        <v>132.67205917993755</v>
      </c>
      <c r="E26" s="72">
        <v>2541.902683253742</v>
      </c>
      <c r="F26" s="20">
        <v>126.61639984596253</v>
      </c>
      <c r="G26" s="20">
        <v>0.44685732380758125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1">
        <v>43891</v>
      </c>
      <c r="B27" s="20">
        <v>107.04692422483832</v>
      </c>
      <c r="C27" s="20">
        <v>122.01053583348292</v>
      </c>
      <c r="D27" s="20">
        <v>131.53502751639269</v>
      </c>
      <c r="E27" s="72">
        <v>2456.5905001645369</v>
      </c>
      <c r="F27" s="20">
        <v>125.14006248652656</v>
      </c>
      <c r="G27" s="20">
        <v>-1.1659922105130449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1">
        <v>43922</v>
      </c>
      <c r="B28" s="20">
        <v>108.83767202785609</v>
      </c>
      <c r="C28" s="20">
        <v>112.93269508412432</v>
      </c>
      <c r="D28" s="20">
        <v>128.11545412154047</v>
      </c>
      <c r="E28" s="72">
        <v>1750.4945170514043</v>
      </c>
      <c r="F28" s="20">
        <v>115.5920743417048</v>
      </c>
      <c r="G28" s="20">
        <v>-7.6298412795260955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1">
        <v>43952</v>
      </c>
      <c r="B29" s="20">
        <v>114.01094345879621</v>
      </c>
      <c r="C29" s="20">
        <v>127.0621358692409</v>
      </c>
      <c r="D29" s="20">
        <v>128.82469439844249</v>
      </c>
      <c r="E29" s="72">
        <v>2019.4985770892631</v>
      </c>
      <c r="F29" s="20">
        <v>112.21383222585266</v>
      </c>
      <c r="G29" s="20">
        <v>-2.9225551449709508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1">
        <v>43983</v>
      </c>
      <c r="B30" s="20">
        <v>118.48781296634057</v>
      </c>
      <c r="C30" s="20">
        <v>134.51321402495859</v>
      </c>
      <c r="D30" s="20">
        <v>131.48587869698207</v>
      </c>
      <c r="E30" s="72">
        <v>2263.2105474197674</v>
      </c>
      <c r="F30" s="20">
        <v>118.34120674687935</v>
      </c>
      <c r="G30" s="20">
        <v>5.460444937567166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1">
        <v>44013</v>
      </c>
      <c r="B31" s="20">
        <v>115.20477532747471</v>
      </c>
      <c r="C31" s="20">
        <v>136.75293816052883</v>
      </c>
      <c r="D31" s="20">
        <v>135.94712329756052</v>
      </c>
      <c r="E31" s="72">
        <v>2265.4285864904796</v>
      </c>
      <c r="F31" s="20">
        <v>120.00230406608752</v>
      </c>
      <c r="G31" s="20">
        <v>1.4036508202600162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1">
        <v>44044</v>
      </c>
      <c r="B32" s="20">
        <v>116.79655115237939</v>
      </c>
      <c r="C32" s="20">
        <v>138.20350418342966</v>
      </c>
      <c r="D32" s="20">
        <v>135.80907869849375</v>
      </c>
      <c r="E32" s="72">
        <v>2278.9514482221743</v>
      </c>
      <c r="F32" s="20">
        <v>120.86142466686593</v>
      </c>
      <c r="G32" s="20">
        <v>0.71592008792205064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1">
        <v>44075</v>
      </c>
      <c r="B33" s="20">
        <v>119.08472890067982</v>
      </c>
      <c r="C33" s="20">
        <v>134.28683386198173</v>
      </c>
      <c r="D33" s="20">
        <v>139.00574215791949</v>
      </c>
      <c r="E33" s="72">
        <v>2301.4846028327684</v>
      </c>
      <c r="F33" s="20">
        <v>121.5761619456744</v>
      </c>
      <c r="G33" s="20">
        <v>0.59136923197664615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1">
        <v>44105</v>
      </c>
      <c r="B34" s="20">
        <v>118.58729895539713</v>
      </c>
      <c r="C34" s="20">
        <v>133.28971962666824</v>
      </c>
      <c r="D34" s="20">
        <v>141.65110688520031</v>
      </c>
      <c r="E34" s="72">
        <v>2052.1137283289913</v>
      </c>
      <c r="F34" s="20">
        <v>121.15199660012475</v>
      </c>
      <c r="G34" s="20">
        <v>-0.34888858042679827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1">
        <v>44136</v>
      </c>
      <c r="B35" s="20">
        <v>119.9801028021887</v>
      </c>
      <c r="C35" s="20">
        <v>140.66966236113282</v>
      </c>
      <c r="D35" s="20">
        <v>147.90252943234285</v>
      </c>
      <c r="E35" s="72">
        <v>2156.5966040078642</v>
      </c>
      <c r="F35" s="20">
        <v>121.48414235528485</v>
      </c>
      <c r="G35" s="20">
        <v>0.27415623719053706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1">
        <v>44166</v>
      </c>
      <c r="B36" s="20">
        <v>120.57701873652795</v>
      </c>
      <c r="C36" s="20">
        <v>140.92300116637472</v>
      </c>
      <c r="D36" s="20">
        <v>152.48235783891769</v>
      </c>
      <c r="E36" s="72"/>
      <c r="F36" s="20">
        <v>121.90711050920275</v>
      </c>
      <c r="G36" s="20">
        <v>0.34816737865335234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3">
        <v>44197</v>
      </c>
      <c r="B37" s="70"/>
      <c r="C37" s="70"/>
      <c r="D37" s="70">
        <v>153.56303379812229</v>
      </c>
      <c r="E37" s="74"/>
      <c r="F37" s="70">
        <v>122.45279670585703</v>
      </c>
      <c r="G37" s="70">
        <v>0.44762458430436247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5" t="s">
        <v>16</v>
      </c>
      <c r="B38" s="76"/>
      <c r="C38" s="76"/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7" t="s">
        <v>35</v>
      </c>
      <c r="B39" s="78"/>
      <c r="C39" s="78"/>
      <c r="D39" s="70"/>
      <c r="E39" s="74"/>
      <c r="F39" s="70"/>
      <c r="G39" s="70"/>
      <c r="I39" s="10"/>
      <c r="J39" s="13"/>
      <c r="K39" s="13"/>
      <c r="L39" s="13"/>
      <c r="M39" s="13"/>
      <c r="N39" s="3"/>
      <c r="O39" s="23"/>
      <c r="P39" s="11"/>
      <c r="Q39" s="11"/>
    </row>
    <row r="40" spans="1:17" s="3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16" workbookViewId="0">
      <selection activeCell="G328" sqref="G328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118.80669048469528</v>
      </c>
      <c r="E290" s="24">
        <f>AVERAGE($B$290:$B$301)</f>
        <v>119.7819964025456</v>
      </c>
    </row>
    <row r="291" spans="1:8" x14ac:dyDescent="0.25">
      <c r="A291" s="16">
        <v>43159</v>
      </c>
      <c r="B291" s="21">
        <v>119.06547593932666</v>
      </c>
      <c r="E291" s="24">
        <f t="shared" ref="E291:E301" si="17">AVERAGE($B$290:$B$301)</f>
        <v>119.7819964025456</v>
      </c>
    </row>
    <row r="292" spans="1:8" x14ac:dyDescent="0.25">
      <c r="A292" s="16">
        <v>43190</v>
      </c>
      <c r="B292" s="21">
        <v>119.666277982303</v>
      </c>
      <c r="E292" s="24">
        <f t="shared" si="17"/>
        <v>119.7819964025456</v>
      </c>
    </row>
    <row r="293" spans="1:8" x14ac:dyDescent="0.25">
      <c r="A293" s="16">
        <v>43220</v>
      </c>
      <c r="B293" s="21">
        <v>119.80764561551646</v>
      </c>
      <c r="E293" s="24">
        <f t="shared" si="17"/>
        <v>119.7819964025456</v>
      </c>
    </row>
    <row r="294" spans="1:8" x14ac:dyDescent="0.25">
      <c r="A294" s="16">
        <v>43251</v>
      </c>
      <c r="B294" s="21">
        <v>119.84521733623919</v>
      </c>
      <c r="E294" s="24">
        <f t="shared" si="17"/>
        <v>119.7819964025456</v>
      </c>
    </row>
    <row r="295" spans="1:8" x14ac:dyDescent="0.25">
      <c r="A295" s="16">
        <v>43281</v>
      </c>
      <c r="B295" s="21">
        <v>119.60974343366071</v>
      </c>
      <c r="E295" s="24">
        <f t="shared" si="17"/>
        <v>119.7819964025456</v>
      </c>
      <c r="F295" s="46" t="s">
        <v>41</v>
      </c>
      <c r="G295" t="s">
        <v>26</v>
      </c>
      <c r="H295" s="20">
        <f>(E295/E283-1)*100</f>
        <v>2.611914764908585</v>
      </c>
    </row>
    <row r="296" spans="1:8" x14ac:dyDescent="0.25">
      <c r="A296" s="16">
        <v>43312</v>
      </c>
      <c r="B296" s="21">
        <v>119.78194336968598</v>
      </c>
      <c r="E296" s="24">
        <f t="shared" si="17"/>
        <v>119.7819964025456</v>
      </c>
    </row>
    <row r="297" spans="1:8" x14ac:dyDescent="0.25">
      <c r="A297" s="16">
        <v>43343</v>
      </c>
      <c r="B297" s="21">
        <v>120.08076064531788</v>
      </c>
      <c r="E297" s="24">
        <f t="shared" si="17"/>
        <v>119.7819964025456</v>
      </c>
    </row>
    <row r="298" spans="1:8" x14ac:dyDescent="0.25">
      <c r="A298" s="16">
        <v>43373</v>
      </c>
      <c r="B298" s="21">
        <v>119.97100715845849</v>
      </c>
      <c r="E298" s="24">
        <f t="shared" si="17"/>
        <v>119.7819964025456</v>
      </c>
    </row>
    <row r="299" spans="1:8" x14ac:dyDescent="0.25">
      <c r="A299" s="16">
        <v>43404</v>
      </c>
      <c r="B299" s="21">
        <v>120.08363786297502</v>
      </c>
      <c r="E299" s="24">
        <f t="shared" si="17"/>
        <v>119.7819964025456</v>
      </c>
    </row>
    <row r="300" spans="1:8" x14ac:dyDescent="0.25">
      <c r="A300" s="16">
        <v>43434</v>
      </c>
      <c r="B300" s="21">
        <v>120.11030023014864</v>
      </c>
      <c r="E300" s="24">
        <f t="shared" si="17"/>
        <v>119.7819964025456</v>
      </c>
    </row>
    <row r="301" spans="1:8" x14ac:dyDescent="0.25">
      <c r="A301" s="16">
        <v>43465</v>
      </c>
      <c r="B301" s="21">
        <v>120.55525677221975</v>
      </c>
      <c r="E301" s="24">
        <f t="shared" si="17"/>
        <v>119.7819964025456</v>
      </c>
    </row>
    <row r="302" spans="1:8" x14ac:dyDescent="0.25">
      <c r="A302" s="16">
        <v>43496</v>
      </c>
      <c r="B302" s="21">
        <v>120.67519362500212</v>
      </c>
      <c r="E302" s="24">
        <f t="shared" ref="E302:E313" si="18">AVERAGE($B$302:$B$313)</f>
        <v>122.97637206162938</v>
      </c>
    </row>
    <row r="303" spans="1:8" x14ac:dyDescent="0.25">
      <c r="A303" s="16">
        <v>43524</v>
      </c>
      <c r="B303" s="21">
        <v>120.85847176444646</v>
      </c>
      <c r="E303" s="24">
        <f t="shared" si="18"/>
        <v>122.97637206162938</v>
      </c>
    </row>
    <row r="304" spans="1:8" x14ac:dyDescent="0.25">
      <c r="A304" s="16">
        <v>43555</v>
      </c>
      <c r="B304" s="21">
        <v>121.37559330830045</v>
      </c>
      <c r="E304" s="24">
        <f t="shared" si="18"/>
        <v>122.97637206162938</v>
      </c>
    </row>
    <row r="305" spans="1:8" x14ac:dyDescent="0.25">
      <c r="A305" s="16">
        <v>43585</v>
      </c>
      <c r="B305" s="21">
        <v>122.03963351182192</v>
      </c>
      <c r="E305" s="24">
        <f t="shared" si="18"/>
        <v>122.97637206162938</v>
      </c>
    </row>
    <row r="306" spans="1:8" x14ac:dyDescent="0.25">
      <c r="A306" s="16">
        <v>43616</v>
      </c>
      <c r="B306" s="21">
        <v>122.50603221057608</v>
      </c>
      <c r="E306" s="24">
        <f t="shared" si="18"/>
        <v>122.97637206162938</v>
      </c>
    </row>
    <row r="307" spans="1:8" x14ac:dyDescent="0.25">
      <c r="A307" s="16">
        <v>43646</v>
      </c>
      <c r="B307" s="21">
        <v>122.88098641384792</v>
      </c>
      <c r="E307" s="24">
        <f t="shared" si="18"/>
        <v>122.97637206162938</v>
      </c>
      <c r="F307" s="46" t="s">
        <v>42</v>
      </c>
      <c r="G307" t="s">
        <v>26</v>
      </c>
      <c r="H307" s="20">
        <f>(E307/E295-1)*100</f>
        <v>2.6668245270754953</v>
      </c>
    </row>
    <row r="308" spans="1:8" x14ac:dyDescent="0.25">
      <c r="A308" s="16">
        <v>43677</v>
      </c>
      <c r="B308" s="21">
        <v>123.36370542539603</v>
      </c>
      <c r="E308" s="24">
        <f t="shared" si="18"/>
        <v>122.97637206162938</v>
      </c>
    </row>
    <row r="309" spans="1:8" x14ac:dyDescent="0.25">
      <c r="A309" s="16">
        <v>43708</v>
      </c>
      <c r="B309" s="21">
        <v>123.43164030485678</v>
      </c>
      <c r="E309" s="24">
        <f t="shared" si="18"/>
        <v>122.97637206162938</v>
      </c>
    </row>
    <row r="310" spans="1:8" x14ac:dyDescent="0.25">
      <c r="A310" s="16">
        <v>43738</v>
      </c>
      <c r="B310" s="21">
        <v>123.75457600671926</v>
      </c>
      <c r="E310" s="24">
        <f t="shared" si="18"/>
        <v>122.97637206162938</v>
      </c>
    </row>
    <row r="311" spans="1:8" x14ac:dyDescent="0.25">
      <c r="A311" s="16">
        <v>43769</v>
      </c>
      <c r="B311" s="21">
        <v>124.31312923561467</v>
      </c>
      <c r="E311" s="24">
        <f t="shared" si="18"/>
        <v>122.97637206162938</v>
      </c>
    </row>
    <row r="312" spans="1:8" x14ac:dyDescent="0.25">
      <c r="A312" s="16">
        <v>43799</v>
      </c>
      <c r="B312" s="21">
        <v>124.87198321347005</v>
      </c>
      <c r="E312" s="24">
        <f t="shared" si="18"/>
        <v>122.97637206162938</v>
      </c>
    </row>
    <row r="313" spans="1:8" x14ac:dyDescent="0.25">
      <c r="A313" s="16">
        <v>43830</v>
      </c>
      <c r="B313" s="21">
        <v>125.64551971950107</v>
      </c>
      <c r="E313" s="24">
        <f t="shared" si="18"/>
        <v>122.97637206162938</v>
      </c>
    </row>
    <row r="314" spans="1:8" x14ac:dyDescent="0.25">
      <c r="A314" s="16">
        <v>43861</v>
      </c>
      <c r="B314" s="21">
        <v>126.05312223735676</v>
      </c>
      <c r="E314" s="24">
        <f>AVERAGE($B$314:$B$325)</f>
        <v>120.91165316896023</v>
      </c>
    </row>
    <row r="315" spans="1:8" x14ac:dyDescent="0.25">
      <c r="A315" s="16">
        <v>43890</v>
      </c>
      <c r="B315" s="21">
        <v>126.61639984596252</v>
      </c>
      <c r="E315" s="24">
        <f t="shared" ref="E315:E325" si="19">AVERAGE($B$314:$B$325)</f>
        <v>120.91165316896023</v>
      </c>
    </row>
    <row r="316" spans="1:8" x14ac:dyDescent="0.25">
      <c r="A316" s="16">
        <v>43921</v>
      </c>
      <c r="B316" s="21">
        <v>125.14006248652653</v>
      </c>
      <c r="D316" s="21">
        <f>B316</f>
        <v>125.14006248652653</v>
      </c>
      <c r="E316" s="24">
        <f t="shared" si="19"/>
        <v>120.91165316896023</v>
      </c>
    </row>
    <row r="317" spans="1:8" x14ac:dyDescent="0.25">
      <c r="A317" s="16">
        <v>43951</v>
      </c>
      <c r="B317" s="21">
        <v>115.59207434170477</v>
      </c>
      <c r="D317" s="21"/>
      <c r="E317" s="24">
        <f t="shared" si="19"/>
        <v>120.91165316896023</v>
      </c>
    </row>
    <row r="318" spans="1:8" x14ac:dyDescent="0.25">
      <c r="A318" s="16">
        <v>43982</v>
      </c>
      <c r="B318" s="21">
        <v>112.21383222585266</v>
      </c>
      <c r="E318" s="24">
        <f t="shared" si="19"/>
        <v>120.91165316896023</v>
      </c>
    </row>
    <row r="319" spans="1:8" x14ac:dyDescent="0.25">
      <c r="A319" s="16">
        <v>44012</v>
      </c>
      <c r="B319" s="21">
        <v>118.34120674687935</v>
      </c>
      <c r="E319" s="24">
        <f t="shared" si="19"/>
        <v>120.91165316896023</v>
      </c>
      <c r="F319" s="46" t="s">
        <v>45</v>
      </c>
      <c r="G319" t="s">
        <v>26</v>
      </c>
      <c r="H319" s="20">
        <f>(E319/E307-1)*100</f>
        <v>-1.6789557685393586</v>
      </c>
    </row>
    <row r="320" spans="1:8" x14ac:dyDescent="0.25">
      <c r="A320" s="16">
        <v>44043</v>
      </c>
      <c r="B320" s="21">
        <v>120.00230406608749</v>
      </c>
      <c r="E320" s="24">
        <f t="shared" si="19"/>
        <v>120.91165316896023</v>
      </c>
    </row>
    <row r="321" spans="1:5" x14ac:dyDescent="0.25">
      <c r="A321" s="16">
        <v>44074</v>
      </c>
      <c r="B321" s="21">
        <v>120.86142466686591</v>
      </c>
      <c r="E321" s="24">
        <f t="shared" si="19"/>
        <v>120.91165316896023</v>
      </c>
    </row>
    <row r="322" spans="1:5" x14ac:dyDescent="0.25">
      <c r="A322" s="16">
        <v>44104</v>
      </c>
      <c r="B322" s="21">
        <v>121.57616194567437</v>
      </c>
      <c r="E322" s="24">
        <f t="shared" si="19"/>
        <v>120.91165316896023</v>
      </c>
    </row>
    <row r="323" spans="1:5" x14ac:dyDescent="0.25">
      <c r="A323" s="16">
        <v>44135</v>
      </c>
      <c r="B323" s="21">
        <v>121.15199660012472</v>
      </c>
      <c r="E323" s="24">
        <f t="shared" si="19"/>
        <v>120.91165316896023</v>
      </c>
    </row>
    <row r="324" spans="1:5" x14ac:dyDescent="0.25">
      <c r="A324" s="16">
        <v>44165</v>
      </c>
      <c r="B324" s="21">
        <v>121.48414235528482</v>
      </c>
      <c r="E324" s="24">
        <f t="shared" si="19"/>
        <v>120.91165316896023</v>
      </c>
    </row>
    <row r="325" spans="1:5" x14ac:dyDescent="0.25">
      <c r="A325" s="16">
        <v>44196</v>
      </c>
      <c r="B325" s="21">
        <v>121.90711050920274</v>
      </c>
      <c r="E325" s="24">
        <f t="shared" si="19"/>
        <v>120.91165316896023</v>
      </c>
    </row>
    <row r="326" spans="1:5" x14ac:dyDescent="0.25">
      <c r="A326" s="16">
        <v>44227</v>
      </c>
      <c r="B326" s="21">
        <v>122.452796705857</v>
      </c>
      <c r="E326" s="24">
        <f>AVERAGE($B$326:$B$337)</f>
        <v>122.452796705857</v>
      </c>
    </row>
    <row r="327" spans="1:5" x14ac:dyDescent="0.25">
      <c r="A327" s="16">
        <v>44255</v>
      </c>
    </row>
    <row r="328" spans="1:5" x14ac:dyDescent="0.25">
      <c r="A328" s="16">
        <v>44286</v>
      </c>
    </row>
    <row r="329" spans="1:5" x14ac:dyDescent="0.25">
      <c r="A329" s="16">
        <v>44316</v>
      </c>
    </row>
    <row r="330" spans="1:5" x14ac:dyDescent="0.25">
      <c r="A330" s="16">
        <v>44347</v>
      </c>
    </row>
    <row r="331" spans="1:5" x14ac:dyDescent="0.25">
      <c r="A331" s="16">
        <v>44377</v>
      </c>
    </row>
    <row r="332" spans="1:5" x14ac:dyDescent="0.25">
      <c r="A332" s="16">
        <v>44408</v>
      </c>
    </row>
    <row r="333" spans="1:5" x14ac:dyDescent="0.25">
      <c r="A333" s="16">
        <v>44439</v>
      </c>
    </row>
    <row r="334" spans="1:5" x14ac:dyDescent="0.25">
      <c r="A334" s="16">
        <v>44469</v>
      </c>
    </row>
    <row r="335" spans="1:5" x14ac:dyDescent="0.25">
      <c r="A335" s="16">
        <v>44500</v>
      </c>
    </row>
    <row r="336" spans="1:5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2021-02-23T12:01:07Z</dcterms:modified>
</cp:coreProperties>
</file>