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0B5257A8-4E86-4503-A209-F15C3150856C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<sst xmlns="http://schemas.openxmlformats.org/spreadsheetml/2006/main" count="71" uniqueCount="50">
  <si>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</si>
  <si>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</si>
  <si>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</si>
  <si>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</si>
  <si>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</si>
  <si>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</si>
  <si>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</si>
  <si>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</si>
  <si>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</si>
  <si>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</si>
  <si>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</si>
  <si>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</si>
  <si>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</si>
  <si>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</si>
  <si>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</si>
  <si>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</si>
  <si>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</si>
  <si>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</si>
  <si>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</si>
  <si>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</si>
  <si>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</si>
  <si>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</si>
  <si>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</si>
  <si>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</si>
  <si>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</si>
  <si>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</si>
  <si>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</si>
  <si>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</si>
  <si>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</si>
  <si>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</si>
  <si>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</si>
  <si>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</si>
  <si>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</si>
  <si>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</si>
  <si>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</si>
  <si>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</si>
  <si>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</si>
  <si>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</si>
  <si>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</si>
  <si>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</si>
  <si>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</si>
  <si>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</si>
  <si>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</si>
  <si>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2020:1</t>
  </si>
  <si>
    <t xml:space="preserve">        מדד  "מלניק"  למצב  המשק</t>
  </si>
  <si>
    <t>ממוצע 2020</t>
  </si>
  <si>
    <t>2020:2</t>
  </si>
  <si>
    <t>2020:3</t>
  </si>
  <si>
    <t>2020:4</t>
  </si>
  <si>
    <t>2021:1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</si>
</sst>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נתונים'!$A$174:$A$329</c:f>
              <c:numCache>
                <c:formatCode>mmm\-yy</c:formatCode>
                <c:ptCount val="15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</c:numCache>
            </c:numRef>
          </c:cat>
          <c:val>
            <c:numRef>
              <c:f>'מדד מלניק - נתונים'!$B$174:$B$329</c:f>
              <c:numCache>
                <c:formatCode>0.0</c:formatCode>
                <c:ptCount val="156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118.78791025452632</c:v>
                </c:pt>
                <c:pt idx="117">
                  <c:v>119.03538063316421</c:v>
                </c:pt>
                <c:pt idx="118">
                  <c:v>119.61608474169134</c:v>
                </c:pt>
                <c:pt idx="119">
                  <c:v>119.76150198770358</c:v>
                </c:pt>
                <c:pt idx="120">
                  <c:v>119.81159992142506</c:v>
                </c:pt>
                <c:pt idx="121">
                  <c:v>119.57442981131032</c:v>
                </c:pt>
                <c:pt idx="122">
                  <c:v>119.76374565184101</c:v>
                </c:pt>
                <c:pt idx="123">
                  <c:v>120.08195689139247</c:v>
                </c:pt>
                <c:pt idx="124">
                  <c:v>120.03233970182347</c:v>
                </c:pt>
                <c:pt idx="125">
                  <c:v>120.15162784378089</c:v>
                </c:pt>
                <c:pt idx="126">
                  <c:v>120.15664451605295</c:v>
                </c:pt>
                <c:pt idx="127">
                  <c:v>120.5771748052544</c:v>
                </c:pt>
                <c:pt idx="128">
                  <c:v>120.67040322966997</c:v>
                </c:pt>
                <c:pt idx="129">
                  <c:v>120.86931480654333</c:v>
                </c:pt>
                <c:pt idx="130">
                  <c:v>121.3229642750895</c:v>
                </c:pt>
                <c:pt idx="131">
                  <c:v>121.97534287727261</c:v>
                </c:pt>
                <c:pt idx="132">
                  <c:v>122.48636190347375</c:v>
                </c:pt>
                <c:pt idx="133">
                  <c:v>122.90144553230729</c:v>
                </c:pt>
                <c:pt idx="134">
                  <c:v>123.41524685361065</c:v>
                </c:pt>
                <c:pt idx="135">
                  <c:v>123.47891976498427</c:v>
                </c:pt>
                <c:pt idx="136">
                  <c:v>123.8439493307411</c:v>
                </c:pt>
                <c:pt idx="137">
                  <c:v>124.40858737914127</c:v>
                </c:pt>
                <c:pt idx="138">
                  <c:v>124.86412831487132</c:v>
                </c:pt>
                <c:pt idx="139">
                  <c:v>125.54510204102279</c:v>
                </c:pt>
                <c:pt idx="140">
                  <c:v>125.96202406580639</c:v>
                </c:pt>
                <c:pt idx="141">
                  <c:v>126.51405038059443</c:v>
                </c:pt>
                <c:pt idx="142">
                  <c:v>125.00873437300794</c:v>
                </c:pt>
                <c:pt idx="143">
                  <c:v>115.81631620421351</c:v>
                </c:pt>
                <c:pt idx="144">
                  <c:v>112.54074423582918</c:v>
                </c:pt>
                <c:pt idx="145">
                  <c:v>118.93817358262839</c:v>
                </c:pt>
                <c:pt idx="146">
                  <c:v>120.30545771054804</c:v>
                </c:pt>
                <c:pt idx="147">
                  <c:v>121.27401719186297</c:v>
                </c:pt>
                <c:pt idx="148">
                  <c:v>122.08984397559963</c:v>
                </c:pt>
                <c:pt idx="149">
                  <c:v>121.52785343974128</c:v>
                </c:pt>
                <c:pt idx="150">
                  <c:v>121.82288396495349</c:v>
                </c:pt>
                <c:pt idx="151">
                  <c:v>122.29194189084538</c:v>
                </c:pt>
                <c:pt idx="152">
                  <c:v>122.92145918482366</c:v>
                </c:pt>
                <c:pt idx="153">
                  <c:v>123.24590245551575</c:v>
                </c:pt>
                <c:pt idx="154">
                  <c:v>124.00749898463646</c:v>
                </c:pt>
                <c:pt idx="155">
                  <c:v>124.84029784142317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נתונים'!$A$174:$A$329</c:f>
              <c:numCache>
                <c:formatCode>mmm\-yy</c:formatCode>
                <c:ptCount val="15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</c:numCache>
            </c:numRef>
          </c:cat>
          <c:val>
            <c:numRef>
              <c:f>'מדד מלניק - נתונים'!$D$174:$D$329</c:f>
              <c:numCache>
                <c:formatCode>General</c:formatCode>
                <c:ptCount val="156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125.00873437300794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נתונים'!$A$2:$A$329</c:f>
              <c:numCache>
                <c:formatCode>mmm\-yy</c:formatCode>
                <c:ptCount val="32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</c:numCache>
            </c:numRef>
          </c:cat>
          <c:val>
            <c:numRef>
              <c:f>'מדד מלניק - נתונים'!$B$2:$B$329</c:f>
              <c:numCache>
                <c:formatCode>0.0</c:formatCode>
                <c:ptCount val="328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118.78791025452632</c:v>
                </c:pt>
                <c:pt idx="289">
                  <c:v>119.03538063316421</c:v>
                </c:pt>
                <c:pt idx="290">
                  <c:v>119.61608474169134</c:v>
                </c:pt>
                <c:pt idx="291">
                  <c:v>119.76150198770358</c:v>
                </c:pt>
                <c:pt idx="292">
                  <c:v>119.81159992142506</c:v>
                </c:pt>
                <c:pt idx="293">
                  <c:v>119.57442981131032</c:v>
                </c:pt>
                <c:pt idx="294">
                  <c:v>119.76374565184101</c:v>
                </c:pt>
                <c:pt idx="295">
                  <c:v>120.08195689139247</c:v>
                </c:pt>
                <c:pt idx="296">
                  <c:v>120.03233970182347</c:v>
                </c:pt>
                <c:pt idx="297">
                  <c:v>120.15162784378089</c:v>
                </c:pt>
                <c:pt idx="298">
                  <c:v>120.15664451605295</c:v>
                </c:pt>
                <c:pt idx="299">
                  <c:v>120.5771748052544</c:v>
                </c:pt>
                <c:pt idx="300">
                  <c:v>120.67040322966997</c:v>
                </c:pt>
                <c:pt idx="301">
                  <c:v>120.86931480654333</c:v>
                </c:pt>
                <c:pt idx="302">
                  <c:v>121.3229642750895</c:v>
                </c:pt>
                <c:pt idx="303">
                  <c:v>121.97534287727261</c:v>
                </c:pt>
                <c:pt idx="304">
                  <c:v>122.48636190347375</c:v>
                </c:pt>
                <c:pt idx="305">
                  <c:v>122.90144553230729</c:v>
                </c:pt>
                <c:pt idx="306">
                  <c:v>123.41524685361065</c:v>
                </c:pt>
                <c:pt idx="307">
                  <c:v>123.47891976498427</c:v>
                </c:pt>
                <c:pt idx="308">
                  <c:v>123.8439493307411</c:v>
                </c:pt>
                <c:pt idx="309">
                  <c:v>124.40858737914127</c:v>
                </c:pt>
                <c:pt idx="310">
                  <c:v>124.86412831487132</c:v>
                </c:pt>
                <c:pt idx="311">
                  <c:v>125.54510204102279</c:v>
                </c:pt>
                <c:pt idx="312">
                  <c:v>125.96202406580639</c:v>
                </c:pt>
                <c:pt idx="313">
                  <c:v>126.51405038059443</c:v>
                </c:pt>
                <c:pt idx="314">
                  <c:v>125.00873437300794</c:v>
                </c:pt>
                <c:pt idx="315">
                  <c:v>115.81631620421351</c:v>
                </c:pt>
                <c:pt idx="316">
                  <c:v>112.54074423582918</c:v>
                </c:pt>
                <c:pt idx="317">
                  <c:v>118.93817358262839</c:v>
                </c:pt>
                <c:pt idx="318">
                  <c:v>120.30545771054804</c:v>
                </c:pt>
                <c:pt idx="319">
                  <c:v>121.27401719186297</c:v>
                </c:pt>
                <c:pt idx="320">
                  <c:v>122.08984397559963</c:v>
                </c:pt>
                <c:pt idx="321">
                  <c:v>121.52785343974128</c:v>
                </c:pt>
                <c:pt idx="322">
                  <c:v>121.82288396495349</c:v>
                </c:pt>
                <c:pt idx="323">
                  <c:v>122.29194189084538</c:v>
                </c:pt>
                <c:pt idx="324">
                  <c:v>122.92145918482366</c:v>
                </c:pt>
                <c:pt idx="325">
                  <c:v>123.24590245551575</c:v>
                </c:pt>
                <c:pt idx="326">
                  <c:v>124.00749898463646</c:v>
                </c:pt>
                <c:pt idx="327">
                  <c:v>124.84029784142317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נתונים'!$A$2:$A$329</c:f>
              <c:numCache>
                <c:formatCode>mmm\-yy</c:formatCode>
                <c:ptCount val="32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</c:numCache>
            </c:numRef>
          </c:cat>
          <c:val>
            <c:numRef>
              <c:f>'מדד מלניק - נתונים'!$D$2:$D$329</c:f>
              <c:numCache>
                <c:formatCode>0.0</c:formatCode>
                <c:ptCount val="328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125.00873437300794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0.59165</cdr:x>
      <cdr:y>0.14903</cdr:y>
    </cdr:from>
    <cdr:to>
      <cdr:x>0.78846</cdr:x>
      <cdr:y>0.20101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85" y="9368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0.36933</cdr:x>
      <cdr:y>0.67417</cdr:y>
    </cdr:from>
    <cdr:to>
      <cdr:x>0.61381</cdr:x>
      <cdr:y>0.72528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7000" y="4096882"/>
          <a:ext cx="2275112" cy="310592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3"/>
  <sheetViews>
    <sheetView rightToLeft="1" topLeftCell="A31" workbookViewId="0">
      <selection activeCell="G50" sqref="G50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44317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62" t="s">
        <v>44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132.63350050677062</v>
      </c>
      <c r="D16" s="20">
        <v>125.19224519970867</v>
      </c>
      <c r="E16" s="20">
        <v>116.91845490959791</v>
      </c>
      <c r="F16" s="20">
        <v>119.77919972999717</v>
      </c>
      <c r="G16" s="20">
        <v>2.6095189797840534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114.48350190681479</v>
      </c>
      <c r="C17" s="20">
        <v>138.14907287456577</v>
      </c>
      <c r="D17" s="20">
        <v>131.28284507884743</v>
      </c>
      <c r="E17" s="20">
        <v>119.05918281944878</v>
      </c>
      <c r="F17" s="20">
        <v>122.98181385906067</v>
      </c>
      <c r="G17" s="20">
        <v>2.6737648408761583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69">
        <v>116.5809981760902</v>
      </c>
      <c r="C18" s="69">
        <v>133.90102029390141</v>
      </c>
      <c r="D18" s="69">
        <v>136.31959677549801</v>
      </c>
      <c r="E18" s="69">
        <v>105.99820345906323</v>
      </c>
      <c r="F18" s="69">
        <v>121.17433675130258</v>
      </c>
      <c r="G18" s="69">
        <v>-1.4697108873589104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43</v>
      </c>
      <c r="B20" s="20">
        <v>115.072127342066</v>
      </c>
      <c r="C20" s="20">
        <v>134.68013664250461</v>
      </c>
      <c r="D20" s="20">
        <v>132.24892174025851</v>
      </c>
      <c r="E20" s="20">
        <v>2511.2576533287815</v>
      </c>
      <c r="F20" s="20">
        <v>125.8282696064696</v>
      </c>
      <c r="G20" s="20">
        <v>0.9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46</v>
      </c>
      <c r="B21" s="20">
        <v>114.17675344055714</v>
      </c>
      <c r="C21" s="20">
        <v>125.22044192518808</v>
      </c>
      <c r="D21" s="20">
        <v>129.99055189345719</v>
      </c>
      <c r="E21" s="20">
        <v>2009.5359435335695</v>
      </c>
      <c r="F21" s="20">
        <v>115.76507800755704</v>
      </c>
      <c r="G21" s="20">
        <v>-7.9975601908739531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47</v>
      </c>
      <c r="B22" s="20">
        <v>117.59243906483169</v>
      </c>
      <c r="C22" s="20">
        <v>136.55714315511943</v>
      </c>
      <c r="D22" s="20">
        <v>137.02454373032305</v>
      </c>
      <c r="E22" s="20">
        <v>2279.1377295407169</v>
      </c>
      <c r="F22" s="20">
        <v>121.22310629267024</v>
      </c>
      <c r="G22" s="20">
        <v>4.7147450501064725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8" t="s">
        <v>48</v>
      </c>
      <c r="B23" s="20">
        <v>119.48267285690596</v>
      </c>
      <c r="C23" s="20">
        <v>139.1463594527936</v>
      </c>
      <c r="D23" s="20">
        <v>146.0143697379533</v>
      </c>
      <c r="E23" s="20">
        <v>2142.7685790174041</v>
      </c>
      <c r="F23" s="20">
        <v>121.88089309851338</v>
      </c>
      <c r="G23" s="20">
        <v>0.54262493839667414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8" t="s">
        <v>49</v>
      </c>
      <c r="B24" s="20">
        <v>118.45465096998839</v>
      </c>
      <c r="C24" s="20">
        <v>145.35846858154781</v>
      </c>
      <c r="D24" s="20">
        <v>154.03841402586445</v>
      </c>
      <c r="E24" s="20">
        <v>2152.904860736654</v>
      </c>
      <c r="F24" s="20">
        <v>123.39162020832531</v>
      </c>
      <c r="G24" s="20">
        <v>1.2395110270408294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5" x14ac:dyDescent="0.35">
      <c r="A25" s="66"/>
      <c r="B25" s="66"/>
      <c r="C25" s="66"/>
      <c r="D25" s="67" t="s">
        <v>15</v>
      </c>
      <c r="E25" s="66"/>
      <c r="F25" s="66"/>
      <c r="G25" s="66"/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0">
        <v>43831</v>
      </c>
      <c r="B26" s="20">
        <v>118.68678494445366</v>
      </c>
      <c r="C26" s="20">
        <v>142.07077753475716</v>
      </c>
      <c r="D26" s="20">
        <v>135.08183727966741</v>
      </c>
      <c r="E26" s="71">
        <v>2535.6530514170308</v>
      </c>
      <c r="F26" s="20">
        <v>125.96202406580642</v>
      </c>
      <c r="G26" s="20">
        <v>0.4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0">
        <v>43862</v>
      </c>
      <c r="B27" s="20">
        <v>119.28370087879291</v>
      </c>
      <c r="C27" s="20">
        <v>140.4077800785042</v>
      </c>
      <c r="D27" s="20">
        <v>132.08318019535994</v>
      </c>
      <c r="E27" s="71">
        <v>2541.4679224734041</v>
      </c>
      <c r="F27" s="20">
        <v>126.51405038059444</v>
      </c>
      <c r="G27" s="20">
        <v>0.43824820923774599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0">
        <v>43891</v>
      </c>
      <c r="B28" s="20">
        <v>107.24589620295141</v>
      </c>
      <c r="C28" s="20">
        <v>121.56185231425243</v>
      </c>
      <c r="D28" s="20">
        <v>129.5817477457482</v>
      </c>
      <c r="E28" s="71">
        <v>2456.6519860959111</v>
      </c>
      <c r="F28" s="20">
        <v>125.00873437300797</v>
      </c>
      <c r="G28" s="20">
        <v>-1.1898409726492809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0">
        <v>43922</v>
      </c>
      <c r="B29" s="20">
        <v>109.13612999502571</v>
      </c>
      <c r="C29" s="20">
        <v>113.4198263056611</v>
      </c>
      <c r="D29" s="20">
        <v>129.68931855527882</v>
      </c>
      <c r="E29" s="71">
        <v>1749.8536864631706</v>
      </c>
      <c r="F29" s="20">
        <v>115.81631620421354</v>
      </c>
      <c r="G29" s="20">
        <v>-7.3534207148802766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0">
        <v>43952</v>
      </c>
      <c r="B30" s="20">
        <v>113.71248549162661</v>
      </c>
      <c r="C30" s="20">
        <v>127.63935633984163</v>
      </c>
      <c r="D30" s="20">
        <v>128.65289914935462</v>
      </c>
      <c r="E30" s="71">
        <v>2019.3223617581705</v>
      </c>
      <c r="F30" s="20">
        <v>112.54074423582921</v>
      </c>
      <c r="G30" s="20">
        <v>-2.8282474143009884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0">
        <v>43983</v>
      </c>
      <c r="B31" s="20">
        <v>119.68164483501906</v>
      </c>
      <c r="C31" s="20">
        <v>134.60214313006156</v>
      </c>
      <c r="D31" s="20">
        <v>131.62943797573817</v>
      </c>
      <c r="E31" s="71">
        <v>2259.4317823793672</v>
      </c>
      <c r="F31" s="20">
        <v>118.93817358262841</v>
      </c>
      <c r="G31" s="20">
        <v>5.6845450865274039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0">
        <v>44013</v>
      </c>
      <c r="B32" s="20">
        <v>115.50323329464433</v>
      </c>
      <c r="C32" s="20">
        <v>136.6779398571328</v>
      </c>
      <c r="D32" s="20">
        <v>135.89950225255754</v>
      </c>
      <c r="E32" s="71">
        <v>2262.0888613098164</v>
      </c>
      <c r="F32" s="20">
        <v>120.30545771054805</v>
      </c>
      <c r="G32" s="20">
        <v>1.1495755204024238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0">
        <v>44044</v>
      </c>
      <c r="B33" s="20">
        <v>117.49295307577516</v>
      </c>
      <c r="C33" s="20">
        <v>138.33192273968058</v>
      </c>
      <c r="D33" s="20">
        <v>136.09456099073083</v>
      </c>
      <c r="E33" s="71">
        <v>2275.8263139604251</v>
      </c>
      <c r="F33" s="20">
        <v>121.274017191863</v>
      </c>
      <c r="G33" s="20">
        <v>0.80508357621253968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0">
        <v>44075</v>
      </c>
      <c r="B34" s="20">
        <v>119.78113082407562</v>
      </c>
      <c r="C34" s="20">
        <v>134.66156686854481</v>
      </c>
      <c r="D34" s="20">
        <v>139.0795679476808</v>
      </c>
      <c r="E34" s="71">
        <v>2299.4980133519098</v>
      </c>
      <c r="F34" s="20">
        <v>122.08984397559965</v>
      </c>
      <c r="G34" s="20">
        <v>0.67271358088680788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0">
        <v>44105</v>
      </c>
      <c r="B35" s="20">
        <v>118.68678494445366</v>
      </c>
      <c r="C35" s="20">
        <v>133.69078306329956</v>
      </c>
      <c r="D35" s="20">
        <v>140.40844273481795</v>
      </c>
      <c r="E35" s="71">
        <v>2050.096579472076</v>
      </c>
      <c r="F35" s="20">
        <v>121.52785343974128</v>
      </c>
      <c r="G35" s="20">
        <v>-0.46030899668501046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0">
        <v>44136</v>
      </c>
      <c r="B36" s="20">
        <v>119.78113082407562</v>
      </c>
      <c r="C36" s="20">
        <v>141.47131131296371</v>
      </c>
      <c r="D36" s="20">
        <v>145.68782542450833</v>
      </c>
      <c r="E36" s="71">
        <v>2162.2197695654877</v>
      </c>
      <c r="F36" s="20">
        <v>121.8228839649535</v>
      </c>
      <c r="G36" s="20">
        <v>0.24276782388699125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0">
        <v>44166</v>
      </c>
      <c r="B37" s="20">
        <v>119.9801028021887</v>
      </c>
      <c r="C37" s="20">
        <v>142.27698398211757</v>
      </c>
      <c r="D37" s="20">
        <v>151.94684105453359</v>
      </c>
      <c r="E37" s="71">
        <v>2215.9893880146483</v>
      </c>
      <c r="F37" s="20">
        <v>122.29194189084541</v>
      </c>
      <c r="G37" s="20">
        <v>0.38503268895426768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0">
        <v>44197</v>
      </c>
      <c r="B38" s="20">
        <v>118.48781296634057</v>
      </c>
      <c r="C38" s="20">
        <v>143.89915413190664</v>
      </c>
      <c r="D38" s="20">
        <v>152.31534328666316</v>
      </c>
      <c r="E38" s="71">
        <v>2088.8825853001549</v>
      </c>
      <c r="F38" s="20">
        <v>122.92145918482369</v>
      </c>
      <c r="G38" s="20">
        <v>0.51476596433490673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70">
        <v>44228</v>
      </c>
      <c r="B39" s="20">
        <v>117.19449510860554</v>
      </c>
      <c r="C39" s="20">
        <v>144.61779219451569</v>
      </c>
      <c r="D39" s="20">
        <v>151.62885517283163</v>
      </c>
      <c r="E39" s="71">
        <v>2184.9159984549033</v>
      </c>
      <c r="F39" s="20">
        <v>123.24590245551576</v>
      </c>
      <c r="G39" s="20">
        <v>0.26394355618919452</v>
      </c>
      <c r="I39" s="10"/>
      <c r="J39" s="13"/>
      <c r="K39" s="13"/>
      <c r="L39" s="13"/>
      <c r="M39" s="13"/>
      <c r="N39" s="3"/>
      <c r="O39" s="23"/>
      <c r="P39" s="11"/>
      <c r="Q39" s="11"/>
    </row>
    <row r="40" spans="1:17" s="3" customFormat="1" x14ac:dyDescent="0.25">
      <c r="A40" s="70">
        <v>44256</v>
      </c>
      <c r="B40" s="20">
        <v>119.68164483501906</v>
      </c>
      <c r="C40" s="20">
        <v>147.55845941822113</v>
      </c>
      <c r="D40" s="20">
        <v>158.17104361809854</v>
      </c>
      <c r="E40" s="71"/>
      <c r="F40" s="20">
        <v>124.00749898463647</v>
      </c>
      <c r="G40" s="20">
        <v>0.61794876255265585</v>
      </c>
    </row>
    <row r="41" spans="1:17" x14ac:dyDescent="0.25">
      <c r="A41" s="72">
        <v>44287</v>
      </c>
      <c r="B41" s="69"/>
      <c r="C41" s="69"/>
      <c r="D41" s="69">
        <v>158.33890918729625</v>
      </c>
      <c r="E41" s="73"/>
      <c r="F41" s="69">
        <v>124.84029784142319</v>
      </c>
      <c r="G41" s="69">
        <v>0.67157136754278923</v>
      </c>
    </row>
    <row r="42" spans="1:17" ht="13" x14ac:dyDescent="0.3">
      <c r="A42" s="74" t="s">
        <v>16</v>
      </c>
      <c r="B42" s="75"/>
      <c r="C42" s="75"/>
    </row>
    <row r="43" spans="1:17" ht="13" x14ac:dyDescent="0.3">
      <c r="A43" s="76" t="s">
        <v>35</v>
      </c>
      <c r="B43" s="77"/>
      <c r="C43" s="77"/>
      <c r="D43" s="69"/>
      <c r="E43" s="73"/>
      <c r="F43" s="69"/>
      <c r="G43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16" workbookViewId="0">
      <selection activeCell="B329" sqref="B329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118.78791025452632</v>
      </c>
      <c r="E290" s="24">
        <f>AVERAGE($B$290:$B$301)</f>
        <v>119.77919972999716</v>
      </c>
    </row>
    <row r="291" spans="1:8" x14ac:dyDescent="0.25">
      <c r="A291" s="16">
        <v>43159</v>
      </c>
      <c r="B291" s="21">
        <v>119.03538063316421</v>
      </c>
      <c r="E291" s="24">
        <f t="shared" ref="E291:E301" si="17">AVERAGE($B$290:$B$301)</f>
        <v>119.77919972999716</v>
      </c>
    </row>
    <row r="292" spans="1:8" x14ac:dyDescent="0.25">
      <c r="A292" s="16">
        <v>43190</v>
      </c>
      <c r="B292" s="21">
        <v>119.61608474169134</v>
      </c>
      <c r="E292" s="24">
        <f t="shared" si="17"/>
        <v>119.77919972999716</v>
      </c>
    </row>
    <row r="293" spans="1:8" x14ac:dyDescent="0.25">
      <c r="A293" s="16">
        <v>43220</v>
      </c>
      <c r="B293" s="21">
        <v>119.76150198770358</v>
      </c>
      <c r="E293" s="24">
        <f t="shared" si="17"/>
        <v>119.77919972999716</v>
      </c>
    </row>
    <row r="294" spans="1:8" x14ac:dyDescent="0.25">
      <c r="A294" s="16">
        <v>43251</v>
      </c>
      <c r="B294" s="21">
        <v>119.81159992142506</v>
      </c>
      <c r="E294" s="24">
        <f t="shared" si="17"/>
        <v>119.77919972999716</v>
      </c>
    </row>
    <row r="295" spans="1:8" x14ac:dyDescent="0.25">
      <c r="A295" s="16">
        <v>43281</v>
      </c>
      <c r="B295" s="21">
        <v>119.57442981131032</v>
      </c>
      <c r="E295" s="24">
        <f t="shared" si="17"/>
        <v>119.77919972999716</v>
      </c>
      <c r="F295" s="46" t="s">
        <v>41</v>
      </c>
      <c r="G295" t="s">
        <v>26</v>
      </c>
      <c r="H295" s="20">
        <f>(E295/E283-1)*100</f>
        <v>2.6095189797840757</v>
      </c>
    </row>
    <row r="296" spans="1:8" x14ac:dyDescent="0.25">
      <c r="A296" s="16">
        <v>43312</v>
      </c>
      <c r="B296" s="21">
        <v>119.76374565184101</v>
      </c>
      <c r="E296" s="24">
        <f t="shared" si="17"/>
        <v>119.77919972999716</v>
      </c>
    </row>
    <row r="297" spans="1:8" x14ac:dyDescent="0.25">
      <c r="A297" s="16">
        <v>43343</v>
      </c>
      <c r="B297" s="21">
        <v>120.08195689139247</v>
      </c>
      <c r="E297" s="24">
        <f t="shared" si="17"/>
        <v>119.77919972999716</v>
      </c>
    </row>
    <row r="298" spans="1:8" x14ac:dyDescent="0.25">
      <c r="A298" s="16">
        <v>43373</v>
      </c>
      <c r="B298" s="21">
        <v>120.03233970182347</v>
      </c>
      <c r="E298" s="24">
        <f t="shared" si="17"/>
        <v>119.77919972999716</v>
      </c>
    </row>
    <row r="299" spans="1:8" x14ac:dyDescent="0.25">
      <c r="A299" s="16">
        <v>43404</v>
      </c>
      <c r="B299" s="21">
        <v>120.15162784378089</v>
      </c>
      <c r="E299" s="24">
        <f t="shared" si="17"/>
        <v>119.77919972999716</v>
      </c>
    </row>
    <row r="300" spans="1:8" x14ac:dyDescent="0.25">
      <c r="A300" s="16">
        <v>43434</v>
      </c>
      <c r="B300" s="21">
        <v>120.15664451605295</v>
      </c>
      <c r="E300" s="24">
        <f t="shared" si="17"/>
        <v>119.77919972999716</v>
      </c>
    </row>
    <row r="301" spans="1:8" x14ac:dyDescent="0.25">
      <c r="A301" s="16">
        <v>43465</v>
      </c>
      <c r="B301" s="21">
        <v>120.5771748052544</v>
      </c>
      <c r="E301" s="24">
        <f t="shared" si="17"/>
        <v>119.77919972999716</v>
      </c>
    </row>
    <row r="302" spans="1:8" x14ac:dyDescent="0.25">
      <c r="A302" s="16">
        <v>43496</v>
      </c>
      <c r="B302" s="21">
        <v>120.67040322966997</v>
      </c>
      <c r="E302" s="24">
        <f t="shared" ref="E302:E313" si="18">AVERAGE($B$302:$B$313)</f>
        <v>122.98181385906065</v>
      </c>
    </row>
    <row r="303" spans="1:8" x14ac:dyDescent="0.25">
      <c r="A303" s="16">
        <v>43524</v>
      </c>
      <c r="B303" s="21">
        <v>120.86931480654333</v>
      </c>
      <c r="E303" s="24">
        <f t="shared" si="18"/>
        <v>122.98181385906065</v>
      </c>
    </row>
    <row r="304" spans="1:8" x14ac:dyDescent="0.25">
      <c r="A304" s="16">
        <v>43555</v>
      </c>
      <c r="B304" s="21">
        <v>121.3229642750895</v>
      </c>
      <c r="E304" s="24">
        <f t="shared" si="18"/>
        <v>122.98181385906065</v>
      </c>
    </row>
    <row r="305" spans="1:8" x14ac:dyDescent="0.25">
      <c r="A305" s="16">
        <v>43585</v>
      </c>
      <c r="B305" s="21">
        <v>121.97534287727261</v>
      </c>
      <c r="E305" s="24">
        <f t="shared" si="18"/>
        <v>122.98181385906065</v>
      </c>
    </row>
    <row r="306" spans="1:8" x14ac:dyDescent="0.25">
      <c r="A306" s="16">
        <v>43616</v>
      </c>
      <c r="B306" s="21">
        <v>122.48636190347375</v>
      </c>
      <c r="E306" s="24">
        <f t="shared" si="18"/>
        <v>122.98181385906065</v>
      </c>
    </row>
    <row r="307" spans="1:8" x14ac:dyDescent="0.25">
      <c r="A307" s="16">
        <v>43646</v>
      </c>
      <c r="B307" s="21">
        <v>122.90144553230729</v>
      </c>
      <c r="E307" s="24">
        <f t="shared" si="18"/>
        <v>122.98181385906065</v>
      </c>
      <c r="F307" s="46" t="s">
        <v>42</v>
      </c>
      <c r="G307" t="s">
        <v>26</v>
      </c>
      <c r="H307" s="20">
        <f>(E307/E295-1)*100</f>
        <v>2.6737648408761583</v>
      </c>
    </row>
    <row r="308" spans="1:8" x14ac:dyDescent="0.25">
      <c r="A308" s="16">
        <v>43677</v>
      </c>
      <c r="B308" s="21">
        <v>123.41524685361065</v>
      </c>
      <c r="E308" s="24">
        <f t="shared" si="18"/>
        <v>122.98181385906065</v>
      </c>
    </row>
    <row r="309" spans="1:8" x14ac:dyDescent="0.25">
      <c r="A309" s="16">
        <v>43708</v>
      </c>
      <c r="B309" s="21">
        <v>123.47891976498427</v>
      </c>
      <c r="E309" s="24">
        <f t="shared" si="18"/>
        <v>122.98181385906065</v>
      </c>
    </row>
    <row r="310" spans="1:8" x14ac:dyDescent="0.25">
      <c r="A310" s="16">
        <v>43738</v>
      </c>
      <c r="B310" s="21">
        <v>123.8439493307411</v>
      </c>
      <c r="E310" s="24">
        <f t="shared" si="18"/>
        <v>122.98181385906065</v>
      </c>
    </row>
    <row r="311" spans="1:8" x14ac:dyDescent="0.25">
      <c r="A311" s="16">
        <v>43769</v>
      </c>
      <c r="B311" s="21">
        <v>124.40858737914127</v>
      </c>
      <c r="E311" s="24">
        <f t="shared" si="18"/>
        <v>122.98181385906065</v>
      </c>
    </row>
    <row r="312" spans="1:8" x14ac:dyDescent="0.25">
      <c r="A312" s="16">
        <v>43799</v>
      </c>
      <c r="B312" s="21">
        <v>124.86412831487132</v>
      </c>
      <c r="E312" s="24">
        <f t="shared" si="18"/>
        <v>122.98181385906065</v>
      </c>
    </row>
    <row r="313" spans="1:8" x14ac:dyDescent="0.25">
      <c r="A313" s="16">
        <v>43830</v>
      </c>
      <c r="B313" s="21">
        <v>125.54510204102279</v>
      </c>
      <c r="E313" s="24">
        <f t="shared" si="18"/>
        <v>122.98181385906065</v>
      </c>
    </row>
    <row r="314" spans="1:8" x14ac:dyDescent="0.25">
      <c r="A314" s="16">
        <v>43861</v>
      </c>
      <c r="B314" s="21">
        <v>125.96202406580639</v>
      </c>
      <c r="E314" s="24">
        <f>AVERAGE($B$314:$B$325)</f>
        <v>121.17433675130256</v>
      </c>
    </row>
    <row r="315" spans="1:8" x14ac:dyDescent="0.25">
      <c r="A315" s="16">
        <v>43890</v>
      </c>
      <c r="B315" s="21">
        <v>126.51405038059443</v>
      </c>
      <c r="E315" s="24">
        <f t="shared" ref="E315:E325" si="19">AVERAGE($B$314:$B$325)</f>
        <v>121.17433675130256</v>
      </c>
    </row>
    <row r="316" spans="1:8" x14ac:dyDescent="0.25">
      <c r="A316" s="16">
        <v>43921</v>
      </c>
      <c r="B316" s="21">
        <v>125.00873437300794</v>
      </c>
      <c r="D316" s="21">
        <f>B316</f>
        <v>125.00873437300794</v>
      </c>
      <c r="E316" s="24">
        <f t="shared" si="19"/>
        <v>121.17433675130256</v>
      </c>
    </row>
    <row r="317" spans="1:8" x14ac:dyDescent="0.25">
      <c r="A317" s="16">
        <v>43951</v>
      </c>
      <c r="B317" s="21">
        <v>115.81631620421351</v>
      </c>
      <c r="D317" s="21"/>
      <c r="E317" s="24">
        <f t="shared" si="19"/>
        <v>121.17433675130256</v>
      </c>
    </row>
    <row r="318" spans="1:8" x14ac:dyDescent="0.25">
      <c r="A318" s="16">
        <v>43982</v>
      </c>
      <c r="B318" s="21">
        <v>112.54074423582918</v>
      </c>
      <c r="E318" s="24">
        <f t="shared" si="19"/>
        <v>121.17433675130256</v>
      </c>
    </row>
    <row r="319" spans="1:8" x14ac:dyDescent="0.25">
      <c r="A319" s="16">
        <v>44012</v>
      </c>
      <c r="B319" s="21">
        <v>118.93817358262839</v>
      </c>
      <c r="E319" s="24">
        <f t="shared" si="19"/>
        <v>121.17433675130256</v>
      </c>
      <c r="F319" s="46" t="s">
        <v>45</v>
      </c>
      <c r="G319" t="s">
        <v>26</v>
      </c>
      <c r="H319" s="20">
        <f>(E319/E307-1)*100</f>
        <v>-1.4697108873589104</v>
      </c>
    </row>
    <row r="320" spans="1:8" x14ac:dyDescent="0.25">
      <c r="A320" s="16">
        <v>44043</v>
      </c>
      <c r="B320" s="21">
        <v>120.30545771054804</v>
      </c>
      <c r="E320" s="24">
        <f t="shared" si="19"/>
        <v>121.17433675130256</v>
      </c>
    </row>
    <row r="321" spans="1:5" x14ac:dyDescent="0.25">
      <c r="A321" s="16">
        <v>44074</v>
      </c>
      <c r="B321" s="21">
        <v>121.27401719186297</v>
      </c>
      <c r="E321" s="24">
        <f t="shared" si="19"/>
        <v>121.17433675130256</v>
      </c>
    </row>
    <row r="322" spans="1:5" x14ac:dyDescent="0.25">
      <c r="A322" s="16">
        <v>44104</v>
      </c>
      <c r="B322" s="21">
        <v>122.08984397559963</v>
      </c>
      <c r="E322" s="24">
        <f t="shared" si="19"/>
        <v>121.17433675130256</v>
      </c>
    </row>
    <row r="323" spans="1:5" x14ac:dyDescent="0.25">
      <c r="A323" s="16">
        <v>44135</v>
      </c>
      <c r="B323" s="21">
        <v>121.52785343974128</v>
      </c>
      <c r="E323" s="24">
        <f t="shared" si="19"/>
        <v>121.17433675130256</v>
      </c>
    </row>
    <row r="324" spans="1:5" x14ac:dyDescent="0.25">
      <c r="A324" s="16">
        <v>44165</v>
      </c>
      <c r="B324" s="21">
        <v>121.82288396495349</v>
      </c>
      <c r="E324" s="24">
        <f t="shared" si="19"/>
        <v>121.17433675130256</v>
      </c>
    </row>
    <row r="325" spans="1:5" x14ac:dyDescent="0.25">
      <c r="A325" s="16">
        <v>44196</v>
      </c>
      <c r="B325" s="21">
        <v>122.29194189084538</v>
      </c>
      <c r="E325" s="24">
        <f t="shared" si="19"/>
        <v>121.17433675130256</v>
      </c>
    </row>
    <row r="326" spans="1:5" x14ac:dyDescent="0.25">
      <c r="A326" s="16">
        <v>44227</v>
      </c>
      <c r="B326" s="21">
        <v>122.92145918482366</v>
      </c>
      <c r="E326" s="24">
        <f>AVERAGE($B$326:$B$337)</f>
        <v>123.75378961659976</v>
      </c>
    </row>
    <row r="327" spans="1:5" x14ac:dyDescent="0.25">
      <c r="A327" s="16">
        <v>44255</v>
      </c>
      <c r="B327" s="21">
        <v>123.24590245551575</v>
      </c>
      <c r="E327" s="24">
        <f>AVERAGE($B$326:$B$337)</f>
        <v>123.75378961659976</v>
      </c>
    </row>
    <row r="328" spans="1:5" x14ac:dyDescent="0.25">
      <c r="A328" s="16">
        <v>44286</v>
      </c>
      <c r="B328" s="21">
        <v>124.00749898463646</v>
      </c>
      <c r="E328" s="24">
        <f>AVERAGE($B$326:$B$337)</f>
        <v>123.75378961659976</v>
      </c>
    </row>
    <row r="329" spans="1:5" x14ac:dyDescent="0.25">
      <c r="A329" s="16">
        <v>44316</v>
      </c>
      <c r="B329" s="21">
        <v>124.84029784142317</v>
      </c>
    </row>
    <row r="330" spans="1:5" x14ac:dyDescent="0.25">
      <c r="A330" s="16">
        <v>44347</v>
      </c>
    </row>
    <row r="331" spans="1:5" x14ac:dyDescent="0.25">
      <c r="A331" s="16">
        <v>44377</v>
      </c>
    </row>
    <row r="332" spans="1:5" x14ac:dyDescent="0.25">
      <c r="A332" s="16">
        <v>44408</v>
      </c>
    </row>
    <row r="333" spans="1:5" x14ac:dyDescent="0.25">
      <c r="A333" s="16">
        <v>44439</v>
      </c>
    </row>
    <row r="334" spans="1:5" x14ac:dyDescent="0.25">
      <c r="A334" s="16">
        <v>44469</v>
      </c>
    </row>
    <row r="335" spans="1:5" x14ac:dyDescent="0.25">
      <c r="A335" s="16">
        <v>44500</v>
      </c>
    </row>
    <row r="336" spans="1:5" x14ac:dyDescent="0.25">
      <c r="A336" s="16">
        <v>44530</v>
      </c>
    </row>
    <row r="337" spans="1:1" x14ac:dyDescent="0.25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2021-05-24T14:40:22Z</dcterms:modified>
</cp:coreProperties>
</file>