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8_{DAA6299A-5F3F-4D20-97E2-45D22B548B3F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<sst xmlns="http://schemas.openxmlformats.org/spreadsheetml/2006/main" count="71" uniqueCount="50">
  <si>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</si>
  <si>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</si>
  <si>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</si>
  <si>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</si>
  <si>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</si>
  <si>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</si>
  <si>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</si>
  <si>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</si>
  <si>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</si>
  <si>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</si>
  <si>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</si>
  <si>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</si>
  <si>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</si>
  <si>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</si>
  <si>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</si>
  <si>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</si>
  <si>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</si>
  <si>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</si>
  <si>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</si>
  <si>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</si>
  <si>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</si>
  <si>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</si>
  <si>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</si>
  <si>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</si>
  <si>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</si>
  <si>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</si>
  <si>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</si>
  <si>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</si>
  <si>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</si>
  <si>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</si>
  <si>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</si>
  <si>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</si>
  <si>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</si>
  <si>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</si>
  <si>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</si>
  <si>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</si>
  <si>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</si>
  <si>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</si>
  <si>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</si>
  <si>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</si>
  <si>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</si>
  <si>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</si>
  <si>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</si>
  <si>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>2020:1</t>
  </si>
  <si>
    <t xml:space="preserve">        מדד  "מלניק"  למצב  המשק</t>
  </si>
  <si>
    <t>ממוצע 2020</t>
  </si>
  <si>
    <t>2020:2</t>
  </si>
  <si>
    <t>2020:3</t>
  </si>
  <si>
    <t>2020:4</t>
  </si>
  <si>
    <t>2021:1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</si>
</sst>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2021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940656244948843E-2"/>
          <c:y val="0.14073252207110476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נתונים'!$A$174:$A$330</c:f>
              <c:numCache>
                <c:formatCode>mmm\-yy</c:formatCode>
                <c:ptCount val="15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</c:numCache>
            </c:numRef>
          </c:cat>
          <c:val>
            <c:numRef>
              <c:f>'מדד מלניק - נתונים'!$B$174:$B$330</c:f>
              <c:numCache>
                <c:formatCode>0.0</c:formatCode>
                <c:ptCount val="157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118.78632605375967</c:v>
                </c:pt>
                <c:pt idx="117">
                  <c:v>119.03964913313352</c:v>
                </c:pt>
                <c:pt idx="118">
                  <c:v>119.61820788286835</c:v>
                </c:pt>
                <c:pt idx="119">
                  <c:v>119.67340108266858</c:v>
                </c:pt>
                <c:pt idx="120">
                  <c:v>119.71680750119005</c:v>
                </c:pt>
                <c:pt idx="121">
                  <c:v>119.47718010306509</c:v>
                </c:pt>
                <c:pt idx="122">
                  <c:v>119.66528881416704</c:v>
                </c:pt>
                <c:pt idx="123">
                  <c:v>119.97627777719828</c:v>
                </c:pt>
                <c:pt idx="124">
                  <c:v>119.94803386712636</c:v>
                </c:pt>
                <c:pt idx="125">
                  <c:v>120.15836627590677</c:v>
                </c:pt>
                <c:pt idx="126">
                  <c:v>120.17798848257763</c:v>
                </c:pt>
                <c:pt idx="127">
                  <c:v>120.60607427053229</c:v>
                </c:pt>
                <c:pt idx="128">
                  <c:v>120.68865603693031</c:v>
                </c:pt>
                <c:pt idx="129">
                  <c:v>120.90720561510186</c:v>
                </c:pt>
                <c:pt idx="130">
                  <c:v>121.30922553924562</c:v>
                </c:pt>
                <c:pt idx="131">
                  <c:v>121.87103663462706</c:v>
                </c:pt>
                <c:pt idx="132">
                  <c:v>122.36643148897792</c:v>
                </c:pt>
                <c:pt idx="133">
                  <c:v>122.78690328308402</c:v>
                </c:pt>
                <c:pt idx="134">
                  <c:v>123.33244414679892</c:v>
                </c:pt>
                <c:pt idx="135">
                  <c:v>123.41335842142283</c:v>
                </c:pt>
                <c:pt idx="136">
                  <c:v>123.87906746026273</c:v>
                </c:pt>
                <c:pt idx="137">
                  <c:v>124.60361697774968</c:v>
                </c:pt>
                <c:pt idx="138">
                  <c:v>125.17263094704924</c:v>
                </c:pt>
                <c:pt idx="139">
                  <c:v>125.93702704501982</c:v>
                </c:pt>
                <c:pt idx="140">
                  <c:v>126.44887553685112</c:v>
                </c:pt>
                <c:pt idx="141">
                  <c:v>127.11255268990122</c:v>
                </c:pt>
                <c:pt idx="142">
                  <c:v>125.5770251954298</c:v>
                </c:pt>
                <c:pt idx="143">
                  <c:v>115.95073438722511</c:v>
                </c:pt>
                <c:pt idx="144">
                  <c:v>112.47780583377387</c:v>
                </c:pt>
                <c:pt idx="145">
                  <c:v>119.53592927683363</c:v>
                </c:pt>
                <c:pt idx="146">
                  <c:v>120.86141046172905</c:v>
                </c:pt>
                <c:pt idx="147">
                  <c:v>122.05503972297755</c:v>
                </c:pt>
                <c:pt idx="148">
                  <c:v>123.02949438155548</c:v>
                </c:pt>
                <c:pt idx="149">
                  <c:v>122.38796946404398</c:v>
                </c:pt>
                <c:pt idx="150">
                  <c:v>122.65006838351107</c:v>
                </c:pt>
                <c:pt idx="151">
                  <c:v>123.15143733184408</c:v>
                </c:pt>
                <c:pt idx="152">
                  <c:v>123.63827027982425</c:v>
                </c:pt>
                <c:pt idx="153">
                  <c:v>123.79390799861471</c:v>
                </c:pt>
                <c:pt idx="154">
                  <c:v>124.5501675918852</c:v>
                </c:pt>
                <c:pt idx="155">
                  <c:v>125.63677600470501</c:v>
                </c:pt>
                <c:pt idx="156">
                  <c:v>126.30338400518031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נתונים'!$A$174:$A$330</c:f>
              <c:numCache>
                <c:formatCode>mmm\-yy</c:formatCode>
                <c:ptCount val="157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</c:numCache>
            </c:numRef>
          </c:cat>
          <c:val>
            <c:numRef>
              <c:f>'מדד מלניק - נתונים'!$D$174:$D$330</c:f>
              <c:numCache>
                <c:formatCode>General</c:formatCode>
                <c:ptCount val="157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125.5770251954298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56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2021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נתונים'!$A$2:$A$330</c:f>
              <c:numCache>
                <c:formatCode>mmm\-yy</c:formatCode>
                <c:ptCount val="32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</c:numCache>
            </c:numRef>
          </c:cat>
          <c:val>
            <c:numRef>
              <c:f>'מדד מלניק - נתונים'!$B$2:$B$330</c:f>
              <c:numCache>
                <c:formatCode>0.0</c:formatCode>
                <c:ptCount val="329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118.78632605375967</c:v>
                </c:pt>
                <c:pt idx="289">
                  <c:v>119.03964913313352</c:v>
                </c:pt>
                <c:pt idx="290">
                  <c:v>119.61820788286835</c:v>
                </c:pt>
                <c:pt idx="291">
                  <c:v>119.67340108266858</c:v>
                </c:pt>
                <c:pt idx="292">
                  <c:v>119.71680750119005</c:v>
                </c:pt>
                <c:pt idx="293">
                  <c:v>119.47718010306509</c:v>
                </c:pt>
                <c:pt idx="294">
                  <c:v>119.66528881416704</c:v>
                </c:pt>
                <c:pt idx="295">
                  <c:v>119.97627777719828</c:v>
                </c:pt>
                <c:pt idx="296">
                  <c:v>119.94803386712636</c:v>
                </c:pt>
                <c:pt idx="297">
                  <c:v>120.15836627590677</c:v>
                </c:pt>
                <c:pt idx="298">
                  <c:v>120.17798848257763</c:v>
                </c:pt>
                <c:pt idx="299">
                  <c:v>120.60607427053229</c:v>
                </c:pt>
                <c:pt idx="300">
                  <c:v>120.68865603693031</c:v>
                </c:pt>
                <c:pt idx="301">
                  <c:v>120.90720561510186</c:v>
                </c:pt>
                <c:pt idx="302">
                  <c:v>121.30922553924562</c:v>
                </c:pt>
                <c:pt idx="303">
                  <c:v>121.87103663462706</c:v>
                </c:pt>
                <c:pt idx="304">
                  <c:v>122.36643148897792</c:v>
                </c:pt>
                <c:pt idx="305">
                  <c:v>122.78690328308402</c:v>
                </c:pt>
                <c:pt idx="306">
                  <c:v>123.33244414679892</c:v>
                </c:pt>
                <c:pt idx="307">
                  <c:v>123.41335842142283</c:v>
                </c:pt>
                <c:pt idx="308">
                  <c:v>123.87906746026273</c:v>
                </c:pt>
                <c:pt idx="309">
                  <c:v>124.60361697774968</c:v>
                </c:pt>
                <c:pt idx="310">
                  <c:v>125.17263094704924</c:v>
                </c:pt>
                <c:pt idx="311">
                  <c:v>125.93702704501982</c:v>
                </c:pt>
                <c:pt idx="312">
                  <c:v>126.44887553685112</c:v>
                </c:pt>
                <c:pt idx="313">
                  <c:v>127.11255268990122</c:v>
                </c:pt>
                <c:pt idx="314">
                  <c:v>125.5770251954298</c:v>
                </c:pt>
                <c:pt idx="315">
                  <c:v>115.95073438722511</c:v>
                </c:pt>
                <c:pt idx="316">
                  <c:v>112.47780583377387</c:v>
                </c:pt>
                <c:pt idx="317">
                  <c:v>119.53592927683363</c:v>
                </c:pt>
                <c:pt idx="318">
                  <c:v>120.86141046172905</c:v>
                </c:pt>
                <c:pt idx="319">
                  <c:v>122.05503972297755</c:v>
                </c:pt>
                <c:pt idx="320">
                  <c:v>123.02949438155548</c:v>
                </c:pt>
                <c:pt idx="321">
                  <c:v>122.38796946404398</c:v>
                </c:pt>
                <c:pt idx="322">
                  <c:v>122.65006838351107</c:v>
                </c:pt>
                <c:pt idx="323">
                  <c:v>123.15143733184408</c:v>
                </c:pt>
                <c:pt idx="324">
                  <c:v>123.63827027982425</c:v>
                </c:pt>
                <c:pt idx="325">
                  <c:v>123.79390799861471</c:v>
                </c:pt>
                <c:pt idx="326">
                  <c:v>124.5501675918852</c:v>
                </c:pt>
                <c:pt idx="327">
                  <c:v>125.63677600470501</c:v>
                </c:pt>
                <c:pt idx="328">
                  <c:v>126.30338400518031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נתונים'!$A$2:$A$330</c:f>
              <c:numCache>
                <c:formatCode>mmm\-yy</c:formatCode>
                <c:ptCount val="329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</c:numCache>
            </c:numRef>
          </c:cat>
          <c:val>
            <c:numRef>
              <c:f>'מדד מלניק - נתונים'!$D$2:$D$330</c:f>
              <c:numCache>
                <c:formatCode>0.0</c:formatCode>
                <c:ptCount val="329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125.5770251954298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56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0.37649</cdr:x>
      <cdr:y>0.21635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143420" y="1038790"/>
          <a:ext cx="2117539" cy="321303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0.59165</cdr:x>
      <cdr:y>0.14903</cdr:y>
    </cdr:from>
    <cdr:to>
      <cdr:x>0.78846</cdr:x>
      <cdr:y>0.20101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85" y="936885"/>
          <a:ext cx="1704650" cy="326772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0.36933</cdr:x>
      <cdr:y>0.67417</cdr:y>
    </cdr:from>
    <cdr:to>
      <cdr:x>0.61381</cdr:x>
      <cdr:y>0.72528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7000" y="4096882"/>
          <a:ext cx="2275112" cy="310592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0.59164</cdr:x>
      <cdr:y>0.73408</cdr:y>
    </cdr:from>
    <cdr:to>
      <cdr:x>0.77859</cdr:x>
      <cdr:y>0.77172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24466" y="4614791"/>
          <a:ext cx="1619249" cy="23662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0.07517</cdr:x>
      <cdr:y>0.34093</cdr:y>
    </cdr:from>
    <cdr:to>
      <cdr:x>0.2703</cdr:x>
      <cdr:y>0.37578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1071" y="214325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0.37994</cdr:x>
      <cdr:y>0.79047</cdr:y>
    </cdr:from>
    <cdr:to>
      <cdr:x>0.55774</cdr:x>
      <cdr:y>0.82558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0839" y="49692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0.00043</cdr:x>
      <cdr:y>0.52424</cdr:y>
    </cdr:from>
    <cdr:to>
      <cdr:x>0.18475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62" y="3295635"/>
          <a:ext cx="1596469" cy="210912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0.30278</cdr:x>
      <cdr:y>0.24833</cdr:y>
    </cdr:from>
    <cdr:to>
      <cdr:x>0.55802</cdr:x>
      <cdr:y>0.30202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22539" y="1561121"/>
          <a:ext cx="2210736" cy="337522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0.67009</cdr:x>
      <cdr:y>0.23974</cdr:y>
    </cdr:from>
    <cdr:to>
      <cdr:x>0.88472</cdr:x>
      <cdr:y>0.27172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03934" y="1507128"/>
          <a:ext cx="1858997" cy="201042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0.74714</cdr:x>
      <cdr:y>0.56971</cdr:y>
    </cdr:from>
    <cdr:to>
      <cdr:x>0.94502</cdr:x>
      <cdr:y>0.60303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71238" y="3581484"/>
          <a:ext cx="1713917" cy="209466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4"/>
  <sheetViews>
    <sheetView rightToLeft="1" workbookViewId="0">
      <selection activeCell="K7" sqref="K7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0"/>
      <c r="B1" s="60"/>
      <c r="C1" s="60"/>
      <c r="D1" s="61">
        <v>44348</v>
      </c>
      <c r="E1" s="60"/>
      <c r="F1" s="60"/>
      <c r="G1" s="60"/>
      <c r="I1" s="1"/>
      <c r="J1" s="56"/>
      <c r="K1" s="44"/>
      <c r="L1" s="44"/>
      <c r="M1" s="2"/>
      <c r="N1" s="3"/>
      <c r="O1" s="78"/>
      <c r="P1" s="78"/>
      <c r="Q1" s="78"/>
    </row>
    <row r="2" spans="1:17" ht="23.25" customHeight="1" x14ac:dyDescent="0.5">
      <c r="B2" s="62" t="s">
        <v>44</v>
      </c>
      <c r="I2" s="4"/>
      <c r="J2" s="59"/>
      <c r="K2" s="45"/>
      <c r="L2" s="45"/>
      <c r="M2" s="7"/>
      <c r="N2" s="3"/>
      <c r="O2" s="81"/>
      <c r="P2" s="81"/>
      <c r="Q2" s="81"/>
    </row>
    <row r="3" spans="1:17" ht="23" x14ac:dyDescent="0.5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79"/>
      <c r="P3" s="79"/>
      <c r="Q3" s="79"/>
    </row>
    <row r="4" spans="1:17" ht="15.5" x14ac:dyDescent="0.35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0"/>
      <c r="P4" s="80"/>
      <c r="Q4" s="80"/>
    </row>
    <row r="5" spans="1:17" ht="15.5" x14ac:dyDescent="0.35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37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36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132.62009413093108</v>
      </c>
      <c r="D16" s="20">
        <v>125.19224519970867</v>
      </c>
      <c r="E16" s="20">
        <v>116.91845490959791</v>
      </c>
      <c r="F16" s="20">
        <v>119.73696677034947</v>
      </c>
      <c r="G16" s="20">
        <v>2.5733398795370066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114.51666390316697</v>
      </c>
      <c r="C17" s="20">
        <v>138.21980727573072</v>
      </c>
      <c r="D17" s="20">
        <v>131.28284507884743</v>
      </c>
      <c r="E17" s="20">
        <v>119.05918281944878</v>
      </c>
      <c r="F17" s="20">
        <v>123.02230029968919</v>
      </c>
      <c r="G17" s="20">
        <v>2.7437921787687003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 s="60">
        <v>2020</v>
      </c>
      <c r="B18" s="69">
        <v>116.69706516332286</v>
      </c>
      <c r="C18" s="69">
        <v>133.98217926353325</v>
      </c>
      <c r="D18" s="69">
        <v>136.19822022829055</v>
      </c>
      <c r="E18" s="69">
        <v>105.91248764517249</v>
      </c>
      <c r="F18" s="69">
        <v>121.76986188880636</v>
      </c>
      <c r="G18" s="69">
        <v>-1.0180580332442291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5.5" x14ac:dyDescent="0.35">
      <c r="A19" s="66"/>
      <c r="B19" s="66"/>
      <c r="C19" s="66"/>
      <c r="D19" s="67" t="s">
        <v>14</v>
      </c>
      <c r="E19" s="66"/>
      <c r="F19" s="66"/>
      <c r="G19" s="66"/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3" x14ac:dyDescent="0.3">
      <c r="A20" s="68" t="s">
        <v>43</v>
      </c>
      <c r="B20" s="20">
        <v>115.10528933841817</v>
      </c>
      <c r="C20" s="20">
        <v>135.16022653566995</v>
      </c>
      <c r="D20" s="20">
        <v>132.24892174025851</v>
      </c>
      <c r="E20" s="20">
        <v>2509.8133950805336</v>
      </c>
      <c r="F20" s="20">
        <v>126.37948447406072</v>
      </c>
      <c r="G20" s="20">
        <v>0.9</v>
      </c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8" t="s">
        <v>46</v>
      </c>
      <c r="B21" s="20">
        <v>114.60785939313547</v>
      </c>
      <c r="C21" s="20">
        <v>124.07506693174501</v>
      </c>
      <c r="D21" s="20">
        <v>129.72699707661897</v>
      </c>
      <c r="E21" s="20">
        <v>2008.5356591631851</v>
      </c>
      <c r="F21" s="20">
        <v>115.98815649927757</v>
      </c>
      <c r="G21" s="20">
        <v>-8.2223218570858787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8" t="s">
        <v>47</v>
      </c>
      <c r="B22" s="20">
        <v>117.55927706847953</v>
      </c>
      <c r="C22" s="20">
        <v>136.46051568488608</v>
      </c>
      <c r="D22" s="20">
        <v>137.88278204510883</v>
      </c>
      <c r="E22" s="20">
        <v>2276.5538787666142</v>
      </c>
      <c r="F22" s="20">
        <v>121.98198152208739</v>
      </c>
      <c r="G22" s="20">
        <v>5.1676181462950943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8" t="s">
        <v>48</v>
      </c>
      <c r="B23" s="20">
        <v>119.51583485325816</v>
      </c>
      <c r="C23" s="20">
        <v>140.23290790183196</v>
      </c>
      <c r="D23" s="20">
        <v>144.93418005117579</v>
      </c>
      <c r="E23" s="20">
        <v>2140.5654271974931</v>
      </c>
      <c r="F23" s="20">
        <v>122.72982505979971</v>
      </c>
      <c r="G23" s="20">
        <v>0.61307705316862027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8" t="s">
        <v>49</v>
      </c>
      <c r="B24" s="20">
        <v>118.08986901011443</v>
      </c>
      <c r="C24" s="20">
        <v>147.23231879584748</v>
      </c>
      <c r="D24" s="20">
        <v>152.21091531226747</v>
      </c>
      <c r="E24" s="20">
        <v>2184.693456422156</v>
      </c>
      <c r="F24" s="20">
        <v>123.99411529010808</v>
      </c>
      <c r="G24" s="20">
        <v>1.0301409862617739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5.5" x14ac:dyDescent="0.35">
      <c r="A25" s="66"/>
      <c r="B25" s="66"/>
      <c r="C25" s="66"/>
      <c r="D25" s="67" t="s">
        <v>15</v>
      </c>
      <c r="E25" s="66"/>
      <c r="F25" s="66"/>
      <c r="G25" s="66"/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70">
        <v>43831</v>
      </c>
      <c r="B26" s="20">
        <v>118.68678494445366</v>
      </c>
      <c r="C26" s="20">
        <v>142.79827749092834</v>
      </c>
      <c r="D26" s="20">
        <v>135.08183727966741</v>
      </c>
      <c r="E26" s="71">
        <v>2535.6530514170308</v>
      </c>
      <c r="F26" s="20">
        <v>126.44887553685113</v>
      </c>
      <c r="G26" s="20">
        <v>0.4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70">
        <v>43862</v>
      </c>
      <c r="B27" s="20">
        <v>119.58215884596252</v>
      </c>
      <c r="C27" s="20">
        <v>141.42783090313898</v>
      </c>
      <c r="D27" s="20">
        <v>132.08318019535994</v>
      </c>
      <c r="E27" s="71">
        <v>2541.4679224734041</v>
      </c>
      <c r="F27" s="20">
        <v>127.11255268990125</v>
      </c>
      <c r="G27" s="20">
        <v>0.52485809006399542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5" x14ac:dyDescent="0.3">
      <c r="A28" s="70">
        <v>43891</v>
      </c>
      <c r="B28" s="20">
        <v>107.04692422483832</v>
      </c>
      <c r="C28" s="20">
        <v>121.25457121294244</v>
      </c>
      <c r="D28" s="20">
        <v>129.5817477457482</v>
      </c>
      <c r="E28" s="71">
        <v>2452.3192113511664</v>
      </c>
      <c r="F28" s="20">
        <v>125.57702519542981</v>
      </c>
      <c r="G28" s="20">
        <v>-1.2080061819051413</v>
      </c>
      <c r="I28" s="14"/>
      <c r="J28" s="31"/>
      <c r="K28" s="30"/>
      <c r="L28" s="29"/>
      <c r="M28" s="15"/>
      <c r="N28" s="3"/>
      <c r="O28" s="35"/>
      <c r="P28" s="28"/>
      <c r="Q28" s="28"/>
    </row>
    <row r="29" spans="1:17" ht="13" x14ac:dyDescent="0.3">
      <c r="A29" s="70">
        <v>43922</v>
      </c>
      <c r="B29" s="20">
        <v>109.33510197313878</v>
      </c>
      <c r="C29" s="20">
        <v>110.87853078492287</v>
      </c>
      <c r="D29" s="20">
        <v>129.68931855527882</v>
      </c>
      <c r="E29" s="71">
        <v>1749.5707612580693</v>
      </c>
      <c r="F29" s="20">
        <v>115.95073438722511</v>
      </c>
      <c r="G29" s="20">
        <v>-7.6656464773104283</v>
      </c>
      <c r="I29" s="10"/>
      <c r="J29" s="13"/>
      <c r="K29" s="13"/>
      <c r="L29" s="13"/>
      <c r="M29" s="13"/>
      <c r="N29" s="3"/>
      <c r="O29" s="36"/>
      <c r="P29" s="28"/>
      <c r="Q29" s="28"/>
    </row>
    <row r="30" spans="1:17" ht="13" x14ac:dyDescent="0.3">
      <c r="A30" s="70">
        <v>43952</v>
      </c>
      <c r="B30" s="20">
        <v>114.11042944785277</v>
      </c>
      <c r="C30" s="20">
        <v>126.95177946321667</v>
      </c>
      <c r="D30" s="20">
        <v>127.66236285259555</v>
      </c>
      <c r="E30" s="71">
        <v>2018.971899982366</v>
      </c>
      <c r="F30" s="20">
        <v>112.47780583377389</v>
      </c>
      <c r="G30" s="20">
        <v>-2.9951759872888339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70">
        <v>43983</v>
      </c>
      <c r="B31" s="20">
        <v>120.37804675841485</v>
      </c>
      <c r="C31" s="20">
        <v>134.39489054709557</v>
      </c>
      <c r="D31" s="20">
        <v>131.82930982198252</v>
      </c>
      <c r="E31" s="71">
        <v>2257.0643162491192</v>
      </c>
      <c r="F31" s="20">
        <v>119.53592927683366</v>
      </c>
      <c r="G31" s="20">
        <v>6.2751254709668469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70">
        <v>44013</v>
      </c>
      <c r="B32" s="20">
        <v>115.10528933841817</v>
      </c>
      <c r="C32" s="20">
        <v>136.12311103607024</v>
      </c>
      <c r="D32" s="20">
        <v>137.96356122107591</v>
      </c>
      <c r="E32" s="71">
        <v>2259.8147369437115</v>
      </c>
      <c r="F32" s="20">
        <v>120.86141046172906</v>
      </c>
      <c r="G32" s="20">
        <v>1.1088558836780615</v>
      </c>
      <c r="I32" s="10"/>
      <c r="J32" s="13"/>
      <c r="K32" s="13"/>
      <c r="L32" s="13"/>
      <c r="M32" s="13"/>
      <c r="N32" s="3"/>
      <c r="O32" s="35"/>
      <c r="P32" s="28"/>
      <c r="Q32" s="28"/>
    </row>
    <row r="33" spans="1:17" ht="13" x14ac:dyDescent="0.3">
      <c r="A33" s="70">
        <v>44044</v>
      </c>
      <c r="B33" s="20">
        <v>117.59243906483169</v>
      </c>
      <c r="C33" s="20">
        <v>138.75380615527436</v>
      </c>
      <c r="D33" s="20">
        <v>137.2000855117499</v>
      </c>
      <c r="E33" s="71">
        <v>2274.0058569384128</v>
      </c>
      <c r="F33" s="20">
        <v>122.05503972297758</v>
      </c>
      <c r="G33" s="20">
        <v>0.98760163123075007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70">
        <v>44075</v>
      </c>
      <c r="B34" s="20">
        <v>119.9801028021887</v>
      </c>
      <c r="C34" s="20">
        <v>134.50462986331368</v>
      </c>
      <c r="D34" s="20">
        <v>138.48469940250075</v>
      </c>
      <c r="E34" s="71">
        <v>2295.8410424177177</v>
      </c>
      <c r="F34" s="20">
        <v>123.02949438155551</v>
      </c>
      <c r="G34" s="20">
        <v>0.7983731444351605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70">
        <v>44105</v>
      </c>
      <c r="B35" s="20">
        <v>118.98524291162327</v>
      </c>
      <c r="C35" s="20">
        <v>133.80969685486949</v>
      </c>
      <c r="D35" s="20">
        <v>138.08038519554751</v>
      </c>
      <c r="E35" s="71">
        <v>2047.3052923792725</v>
      </c>
      <c r="F35" s="20">
        <v>122.38796946404401</v>
      </c>
      <c r="G35" s="20">
        <v>-0.52143993660732635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70">
        <v>44136</v>
      </c>
      <c r="B36" s="20">
        <v>119.78113082407562</v>
      </c>
      <c r="C36" s="20">
        <v>142.76533584579721</v>
      </c>
      <c r="D36" s="20">
        <v>144.9452280097951</v>
      </c>
      <c r="E36" s="71">
        <v>2158.6822288937165</v>
      </c>
      <c r="F36" s="20">
        <v>122.6500683835111</v>
      </c>
      <c r="G36" s="20">
        <v>0.21415415307146635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70">
        <v>44166</v>
      </c>
      <c r="B37" s="20">
        <v>119.78113082407562</v>
      </c>
      <c r="C37" s="20">
        <v>144.12369100482908</v>
      </c>
      <c r="D37" s="20">
        <v>151.77692694818478</v>
      </c>
      <c r="E37" s="71">
        <v>2215.70876031949</v>
      </c>
      <c r="F37" s="20">
        <v>123.15143733184411</v>
      </c>
      <c r="G37" s="20">
        <v>0.4087799990174501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70">
        <v>44197</v>
      </c>
      <c r="B38" s="20">
        <v>118.08986901011443</v>
      </c>
      <c r="C38" s="20">
        <v>144.45255320545678</v>
      </c>
      <c r="D38" s="20">
        <v>150.02560360706596</v>
      </c>
      <c r="E38" s="71">
        <v>2088.704939396293</v>
      </c>
      <c r="F38" s="20">
        <v>123.63827027982428</v>
      </c>
      <c r="G38" s="20">
        <v>0.39531243688886164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70">
        <v>44228</v>
      </c>
      <c r="B39" s="20">
        <v>116.29912120709666</v>
      </c>
      <c r="C39" s="20">
        <v>146.1415086991916</v>
      </c>
      <c r="D39" s="20">
        <v>150.2064208319949</v>
      </c>
      <c r="E39" s="71">
        <v>2185.6422693437157</v>
      </c>
      <c r="F39" s="20">
        <v>123.79390799861474</v>
      </c>
      <c r="G39" s="20">
        <v>0.12588150775501017</v>
      </c>
      <c r="I39" s="10"/>
      <c r="J39" s="13"/>
      <c r="K39" s="13"/>
      <c r="L39" s="13"/>
      <c r="M39" s="13"/>
      <c r="N39" s="3"/>
      <c r="O39" s="23"/>
      <c r="P39" s="11"/>
      <c r="Q39" s="11"/>
    </row>
    <row r="40" spans="1:17" s="3" customFormat="1" x14ac:dyDescent="0.25">
      <c r="A40" s="70">
        <v>44256</v>
      </c>
      <c r="B40" s="20">
        <v>119.88061681313215</v>
      </c>
      <c r="C40" s="20">
        <v>151.1028944828941</v>
      </c>
      <c r="D40" s="20">
        <v>156.40072149774159</v>
      </c>
      <c r="E40" s="71">
        <v>2279.7331605264599</v>
      </c>
      <c r="F40" s="20">
        <v>124.55016759188521</v>
      </c>
      <c r="G40" s="20">
        <v>0.61090210778298459</v>
      </c>
    </row>
    <row r="41" spans="1:17" x14ac:dyDescent="0.25">
      <c r="A41" s="70">
        <v>44287</v>
      </c>
      <c r="B41" s="20">
        <v>118.38832697728404</v>
      </c>
      <c r="C41" s="20">
        <v>155.42546389499867</v>
      </c>
      <c r="D41" s="20">
        <v>157.00075948612843</v>
      </c>
      <c r="E41" s="71"/>
      <c r="F41" s="20">
        <v>125.63677600470501</v>
      </c>
      <c r="G41" s="20">
        <v>0.87242629522610304</v>
      </c>
    </row>
    <row r="42" spans="1:17" x14ac:dyDescent="0.25">
      <c r="A42" s="72">
        <v>44317</v>
      </c>
      <c r="B42" s="69"/>
      <c r="C42" s="69"/>
      <c r="D42" s="69">
        <v>161.19724868430794</v>
      </c>
      <c r="E42" s="73"/>
      <c r="F42" s="69">
        <v>126.30338400518033</v>
      </c>
      <c r="G42" s="69">
        <v>0.53058349766181845</v>
      </c>
    </row>
    <row r="43" spans="1:17" ht="13" x14ac:dyDescent="0.3">
      <c r="A43" s="74" t="s">
        <v>16</v>
      </c>
      <c r="B43" s="75"/>
      <c r="C43" s="75"/>
    </row>
    <row r="44" spans="1:17" ht="13" x14ac:dyDescent="0.3">
      <c r="A44" s="76" t="s">
        <v>35</v>
      </c>
      <c r="B44" s="77"/>
      <c r="C44" s="77"/>
      <c r="D44" s="69"/>
      <c r="E44" s="73"/>
      <c r="F44" s="69"/>
      <c r="G44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rightToLeft="1" topLeftCell="A319" workbookViewId="0">
      <selection activeCell="G335" sqref="G335"/>
    </sheetView>
  </sheetViews>
  <sheetFormatPr defaultRowHeight="12.5" x14ac:dyDescent="0.25"/>
  <cols>
    <col min="1" max="1" width="10.81640625" style="17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38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40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39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118.78632605375967</v>
      </c>
      <c r="E290" s="24">
        <f>AVERAGE($B$290:$B$301)</f>
        <v>119.73696677034944</v>
      </c>
    </row>
    <row r="291" spans="1:8" x14ac:dyDescent="0.25">
      <c r="A291" s="16">
        <v>43159</v>
      </c>
      <c r="B291" s="21">
        <v>119.03964913313352</v>
      </c>
      <c r="E291" s="24">
        <f t="shared" ref="E291:E301" si="17">AVERAGE($B$290:$B$301)</f>
        <v>119.73696677034944</v>
      </c>
    </row>
    <row r="292" spans="1:8" x14ac:dyDescent="0.25">
      <c r="A292" s="16">
        <v>43190</v>
      </c>
      <c r="B292" s="21">
        <v>119.61820788286835</v>
      </c>
      <c r="E292" s="24">
        <f t="shared" si="17"/>
        <v>119.73696677034944</v>
      </c>
    </row>
    <row r="293" spans="1:8" x14ac:dyDescent="0.25">
      <c r="A293" s="16">
        <v>43220</v>
      </c>
      <c r="B293" s="21">
        <v>119.67340108266858</v>
      </c>
      <c r="E293" s="24">
        <f t="shared" si="17"/>
        <v>119.73696677034944</v>
      </c>
    </row>
    <row r="294" spans="1:8" x14ac:dyDescent="0.25">
      <c r="A294" s="16">
        <v>43251</v>
      </c>
      <c r="B294" s="21">
        <v>119.71680750119005</v>
      </c>
      <c r="E294" s="24">
        <f t="shared" si="17"/>
        <v>119.73696677034944</v>
      </c>
    </row>
    <row r="295" spans="1:8" x14ac:dyDescent="0.25">
      <c r="A295" s="16">
        <v>43281</v>
      </c>
      <c r="B295" s="21">
        <v>119.47718010306509</v>
      </c>
      <c r="E295" s="24">
        <f t="shared" si="17"/>
        <v>119.73696677034944</v>
      </c>
      <c r="F295" s="46" t="s">
        <v>41</v>
      </c>
      <c r="G295" t="s">
        <v>26</v>
      </c>
      <c r="H295" s="20">
        <f>(E295/E283-1)*100</f>
        <v>2.5733398795370066</v>
      </c>
    </row>
    <row r="296" spans="1:8" x14ac:dyDescent="0.25">
      <c r="A296" s="16">
        <v>43312</v>
      </c>
      <c r="B296" s="21">
        <v>119.66528881416704</v>
      </c>
      <c r="E296" s="24">
        <f t="shared" si="17"/>
        <v>119.73696677034944</v>
      </c>
    </row>
    <row r="297" spans="1:8" x14ac:dyDescent="0.25">
      <c r="A297" s="16">
        <v>43343</v>
      </c>
      <c r="B297" s="21">
        <v>119.97627777719828</v>
      </c>
      <c r="E297" s="24">
        <f t="shared" si="17"/>
        <v>119.73696677034944</v>
      </c>
    </row>
    <row r="298" spans="1:8" x14ac:dyDescent="0.25">
      <c r="A298" s="16">
        <v>43373</v>
      </c>
      <c r="B298" s="21">
        <v>119.94803386712636</v>
      </c>
      <c r="E298" s="24">
        <f t="shared" si="17"/>
        <v>119.73696677034944</v>
      </c>
    </row>
    <row r="299" spans="1:8" x14ac:dyDescent="0.25">
      <c r="A299" s="16">
        <v>43404</v>
      </c>
      <c r="B299" s="21">
        <v>120.15836627590677</v>
      </c>
      <c r="E299" s="24">
        <f t="shared" si="17"/>
        <v>119.73696677034944</v>
      </c>
    </row>
    <row r="300" spans="1:8" x14ac:dyDescent="0.25">
      <c r="A300" s="16">
        <v>43434</v>
      </c>
      <c r="B300" s="21">
        <v>120.17798848257763</v>
      </c>
      <c r="E300" s="24">
        <f t="shared" si="17"/>
        <v>119.73696677034944</v>
      </c>
    </row>
    <row r="301" spans="1:8" x14ac:dyDescent="0.25">
      <c r="A301" s="16">
        <v>43465</v>
      </c>
      <c r="B301" s="21">
        <v>120.60607427053229</v>
      </c>
      <c r="E301" s="24">
        <f t="shared" si="17"/>
        <v>119.73696677034944</v>
      </c>
    </row>
    <row r="302" spans="1:8" x14ac:dyDescent="0.25">
      <c r="A302" s="16">
        <v>43496</v>
      </c>
      <c r="B302" s="21">
        <v>120.68865603693031</v>
      </c>
      <c r="E302" s="24">
        <f t="shared" ref="E302:E313" si="18">AVERAGE($B$302:$B$313)</f>
        <v>123.02230029968916</v>
      </c>
    </row>
    <row r="303" spans="1:8" x14ac:dyDescent="0.25">
      <c r="A303" s="16">
        <v>43524</v>
      </c>
      <c r="B303" s="21">
        <v>120.90720561510186</v>
      </c>
      <c r="E303" s="24">
        <f t="shared" si="18"/>
        <v>123.02230029968916</v>
      </c>
    </row>
    <row r="304" spans="1:8" x14ac:dyDescent="0.25">
      <c r="A304" s="16">
        <v>43555</v>
      </c>
      <c r="B304" s="21">
        <v>121.30922553924562</v>
      </c>
      <c r="E304" s="24">
        <f t="shared" si="18"/>
        <v>123.02230029968916</v>
      </c>
    </row>
    <row r="305" spans="1:8" x14ac:dyDescent="0.25">
      <c r="A305" s="16">
        <v>43585</v>
      </c>
      <c r="B305" s="21">
        <v>121.87103663462706</v>
      </c>
      <c r="E305" s="24">
        <f t="shared" si="18"/>
        <v>123.02230029968916</v>
      </c>
    </row>
    <row r="306" spans="1:8" x14ac:dyDescent="0.25">
      <c r="A306" s="16">
        <v>43616</v>
      </c>
      <c r="B306" s="21">
        <v>122.36643148897792</v>
      </c>
      <c r="E306" s="24">
        <f t="shared" si="18"/>
        <v>123.02230029968916</v>
      </c>
    </row>
    <row r="307" spans="1:8" x14ac:dyDescent="0.25">
      <c r="A307" s="16">
        <v>43646</v>
      </c>
      <c r="B307" s="21">
        <v>122.78690328308402</v>
      </c>
      <c r="E307" s="24">
        <f t="shared" si="18"/>
        <v>123.02230029968916</v>
      </c>
      <c r="F307" s="46" t="s">
        <v>42</v>
      </c>
      <c r="G307" t="s">
        <v>26</v>
      </c>
      <c r="H307" s="20">
        <f>(E307/E295-1)*100</f>
        <v>2.7437921787687003</v>
      </c>
    </row>
    <row r="308" spans="1:8" x14ac:dyDescent="0.25">
      <c r="A308" s="16">
        <v>43677</v>
      </c>
      <c r="B308" s="21">
        <v>123.33244414679892</v>
      </c>
      <c r="E308" s="24">
        <f t="shared" si="18"/>
        <v>123.02230029968916</v>
      </c>
    </row>
    <row r="309" spans="1:8" x14ac:dyDescent="0.25">
      <c r="A309" s="16">
        <v>43708</v>
      </c>
      <c r="B309" s="21">
        <v>123.41335842142283</v>
      </c>
      <c r="E309" s="24">
        <f t="shared" si="18"/>
        <v>123.02230029968916</v>
      </c>
    </row>
    <row r="310" spans="1:8" x14ac:dyDescent="0.25">
      <c r="A310" s="16">
        <v>43738</v>
      </c>
      <c r="B310" s="21">
        <v>123.87906746026273</v>
      </c>
      <c r="E310" s="24">
        <f t="shared" si="18"/>
        <v>123.02230029968916</v>
      </c>
    </row>
    <row r="311" spans="1:8" x14ac:dyDescent="0.25">
      <c r="A311" s="16">
        <v>43769</v>
      </c>
      <c r="B311" s="21">
        <v>124.60361697774968</v>
      </c>
      <c r="E311" s="24">
        <f t="shared" si="18"/>
        <v>123.02230029968916</v>
      </c>
    </row>
    <row r="312" spans="1:8" x14ac:dyDescent="0.25">
      <c r="A312" s="16">
        <v>43799</v>
      </c>
      <c r="B312" s="21">
        <v>125.17263094704924</v>
      </c>
      <c r="E312" s="24">
        <f t="shared" si="18"/>
        <v>123.02230029968916</v>
      </c>
    </row>
    <row r="313" spans="1:8" x14ac:dyDescent="0.25">
      <c r="A313" s="16">
        <v>43830</v>
      </c>
      <c r="B313" s="21">
        <v>125.93702704501982</v>
      </c>
      <c r="E313" s="24">
        <f t="shared" si="18"/>
        <v>123.02230029968916</v>
      </c>
    </row>
    <row r="314" spans="1:8" x14ac:dyDescent="0.25">
      <c r="A314" s="16">
        <v>43861</v>
      </c>
      <c r="B314" s="21">
        <v>126.44887553685112</v>
      </c>
      <c r="E314" s="24">
        <f>AVERAGE($B$314:$B$325)</f>
        <v>121.76986188880635</v>
      </c>
    </row>
    <row r="315" spans="1:8" x14ac:dyDescent="0.25">
      <c r="A315" s="16">
        <v>43890</v>
      </c>
      <c r="B315" s="21">
        <v>127.11255268990122</v>
      </c>
      <c r="E315" s="24">
        <f t="shared" ref="E315:E325" si="19">AVERAGE($B$314:$B$325)</f>
        <v>121.76986188880635</v>
      </c>
    </row>
    <row r="316" spans="1:8" x14ac:dyDescent="0.25">
      <c r="A316" s="16">
        <v>43921</v>
      </c>
      <c r="B316" s="21">
        <v>125.5770251954298</v>
      </c>
      <c r="D316" s="21">
        <f>B316</f>
        <v>125.5770251954298</v>
      </c>
      <c r="E316" s="24">
        <f t="shared" si="19"/>
        <v>121.76986188880635</v>
      </c>
    </row>
    <row r="317" spans="1:8" x14ac:dyDescent="0.25">
      <c r="A317" s="16">
        <v>43951</v>
      </c>
      <c r="B317" s="21">
        <v>115.95073438722511</v>
      </c>
      <c r="D317" s="21"/>
      <c r="E317" s="24">
        <f t="shared" si="19"/>
        <v>121.76986188880635</v>
      </c>
    </row>
    <row r="318" spans="1:8" x14ac:dyDescent="0.25">
      <c r="A318" s="16">
        <v>43982</v>
      </c>
      <c r="B318" s="21">
        <v>112.47780583377387</v>
      </c>
      <c r="E318" s="24">
        <f t="shared" si="19"/>
        <v>121.76986188880635</v>
      </c>
    </row>
    <row r="319" spans="1:8" x14ac:dyDescent="0.25">
      <c r="A319" s="16">
        <v>44012</v>
      </c>
      <c r="B319" s="21">
        <v>119.53592927683363</v>
      </c>
      <c r="E319" s="24">
        <f t="shared" si="19"/>
        <v>121.76986188880635</v>
      </c>
      <c r="F319" s="46" t="s">
        <v>45</v>
      </c>
      <c r="G319" t="s">
        <v>26</v>
      </c>
      <c r="H319" s="20">
        <f>(E319/E307-1)*100</f>
        <v>-1.018058033244218</v>
      </c>
    </row>
    <row r="320" spans="1:8" x14ac:dyDescent="0.25">
      <c r="A320" s="16">
        <v>44043</v>
      </c>
      <c r="B320" s="21">
        <v>120.86141046172905</v>
      </c>
      <c r="E320" s="24">
        <f t="shared" si="19"/>
        <v>121.76986188880635</v>
      </c>
    </row>
    <row r="321" spans="1:5" x14ac:dyDescent="0.25">
      <c r="A321" s="16">
        <v>44074</v>
      </c>
      <c r="B321" s="21">
        <v>122.05503972297755</v>
      </c>
      <c r="E321" s="24">
        <f t="shared" si="19"/>
        <v>121.76986188880635</v>
      </c>
    </row>
    <row r="322" spans="1:5" x14ac:dyDescent="0.25">
      <c r="A322" s="16">
        <v>44104</v>
      </c>
      <c r="B322" s="21">
        <v>123.02949438155548</v>
      </c>
      <c r="E322" s="24">
        <f t="shared" si="19"/>
        <v>121.76986188880635</v>
      </c>
    </row>
    <row r="323" spans="1:5" x14ac:dyDescent="0.25">
      <c r="A323" s="16">
        <v>44135</v>
      </c>
      <c r="B323" s="21">
        <v>122.38796946404398</v>
      </c>
      <c r="E323" s="24">
        <f t="shared" si="19"/>
        <v>121.76986188880635</v>
      </c>
    </row>
    <row r="324" spans="1:5" x14ac:dyDescent="0.25">
      <c r="A324" s="16">
        <v>44165</v>
      </c>
      <c r="B324" s="21">
        <v>122.65006838351107</v>
      </c>
      <c r="E324" s="24">
        <f t="shared" si="19"/>
        <v>121.76986188880635</v>
      </c>
    </row>
    <row r="325" spans="1:5" x14ac:dyDescent="0.25">
      <c r="A325" s="16">
        <v>44196</v>
      </c>
      <c r="B325" s="21">
        <v>123.15143733184408</v>
      </c>
      <c r="E325" s="24">
        <f t="shared" si="19"/>
        <v>121.76986188880635</v>
      </c>
    </row>
    <row r="326" spans="1:5" x14ac:dyDescent="0.25">
      <c r="A326" s="16">
        <v>44227</v>
      </c>
      <c r="B326" s="21">
        <v>123.63827027982425</v>
      </c>
      <c r="E326" s="24">
        <f>AVERAGE($B$326:$B$337)</f>
        <v>124.78450117604191</v>
      </c>
    </row>
    <row r="327" spans="1:5" x14ac:dyDescent="0.25">
      <c r="A327" s="16">
        <v>44255</v>
      </c>
      <c r="B327" s="21">
        <v>123.79390799861471</v>
      </c>
      <c r="E327" s="24">
        <f>AVERAGE($B$326:$B$337)</f>
        <v>124.78450117604191</v>
      </c>
    </row>
    <row r="328" spans="1:5" x14ac:dyDescent="0.25">
      <c r="A328" s="16">
        <v>44286</v>
      </c>
      <c r="B328" s="21">
        <v>124.5501675918852</v>
      </c>
      <c r="E328" s="24">
        <f>AVERAGE($B$326:$B$337)</f>
        <v>124.78450117604191</v>
      </c>
    </row>
    <row r="329" spans="1:5" x14ac:dyDescent="0.25">
      <c r="A329" s="16">
        <v>44316</v>
      </c>
      <c r="B329" s="21">
        <v>125.63677600470501</v>
      </c>
      <c r="E329" s="24">
        <f t="shared" ref="E329:E330" si="20">AVERAGE($B$326:$B$337)</f>
        <v>124.78450117604191</v>
      </c>
    </row>
    <row r="330" spans="1:5" x14ac:dyDescent="0.25">
      <c r="A330" s="16">
        <v>44347</v>
      </c>
      <c r="B330" s="21">
        <v>126.30338400518031</v>
      </c>
      <c r="E330" s="24">
        <f t="shared" si="20"/>
        <v>124.78450117604191</v>
      </c>
    </row>
    <row r="331" spans="1:5" x14ac:dyDescent="0.25">
      <c r="A331" s="16">
        <v>44377</v>
      </c>
    </row>
    <row r="332" spans="1:5" x14ac:dyDescent="0.25">
      <c r="A332" s="16">
        <v>44408</v>
      </c>
    </row>
    <row r="333" spans="1:5" x14ac:dyDescent="0.25">
      <c r="A333" s="16">
        <v>44439</v>
      </c>
    </row>
    <row r="334" spans="1:5" x14ac:dyDescent="0.25">
      <c r="A334" s="16">
        <v>44469</v>
      </c>
    </row>
    <row r="335" spans="1:5" x14ac:dyDescent="0.25">
      <c r="A335" s="16">
        <v>44500</v>
      </c>
    </row>
    <row r="336" spans="1:5" x14ac:dyDescent="0.25">
      <c r="A336" s="16">
        <v>44530</v>
      </c>
    </row>
    <row r="337" spans="1:1" x14ac:dyDescent="0.25">
      <c r="A337" s="16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2021-06-28T18:17:48Z</dcterms:modified>
</cp:coreProperties>
</file>