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B14FB894-04ED-4831-9411-AE903779ED5A}" xr6:coauthVersionLast="46" xr6:coauthVersionMax="46" xr10:uidLastSave="{00000000-0000-0000-0000-000000000000}"/>
  <bookViews>
    <workbookView xWindow="-120" yWindow="-120" windowWidth="29040" windowHeight="1584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2" i="3" l="1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<sst xmlns="http://schemas.openxmlformats.org/spreadsheetml/2006/main" count="72" uniqueCount="50">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</sst>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יולי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נתונים'!$A$174:$A$332</c:f>
              <c:numCache>
                <c:formatCode>mmm\-yy</c:formatCode>
                <c:ptCount val="15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</c:numCache>
            </c:numRef>
          </c:cat>
          <c:val>
            <c:numRef>
              <c:f>'מדד מלניק - נתונים'!$B$174:$B$332</c:f>
              <c:numCache>
                <c:formatCode>0.0</c:formatCode>
                <c:ptCount val="159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118.79108744693683</c:v>
                </c:pt>
                <c:pt idx="117">
                  <c:v>119.04681187206702</c:v>
                </c:pt>
                <c:pt idx="118">
                  <c:v>119.63700443620648</c:v>
                </c:pt>
                <c:pt idx="119">
                  <c:v>119.70065979209733</c:v>
                </c:pt>
                <c:pt idx="120">
                  <c:v>119.76232384481446</c:v>
                </c:pt>
                <c:pt idx="121">
                  <c:v>119.48092532119196</c:v>
                </c:pt>
                <c:pt idx="122">
                  <c:v>119.62251393429881</c:v>
                </c:pt>
                <c:pt idx="123">
                  <c:v>119.86799225387892</c:v>
                </c:pt>
                <c:pt idx="124">
                  <c:v>119.79337899681832</c:v>
                </c:pt>
                <c:pt idx="125">
                  <c:v>119.93891496374451</c:v>
                </c:pt>
                <c:pt idx="126">
                  <c:v>119.88968162797451</c:v>
                </c:pt>
                <c:pt idx="127">
                  <c:v>120.31097855585</c:v>
                </c:pt>
                <c:pt idx="128">
                  <c:v>120.3921476219634</c:v>
                </c:pt>
                <c:pt idx="129">
                  <c:v>120.63194880696048</c:v>
                </c:pt>
                <c:pt idx="130">
                  <c:v>121.0402190044466</c:v>
                </c:pt>
                <c:pt idx="131">
                  <c:v>121.63160871404011</c:v>
                </c:pt>
                <c:pt idx="132">
                  <c:v>122.12719726710723</c:v>
                </c:pt>
                <c:pt idx="133">
                  <c:v>122.50047723571949</c:v>
                </c:pt>
                <c:pt idx="134">
                  <c:v>123.03059070401143</c:v>
                </c:pt>
                <c:pt idx="135">
                  <c:v>123.099883487451</c:v>
                </c:pt>
                <c:pt idx="136">
                  <c:v>123.50281295351597</c:v>
                </c:pt>
                <c:pt idx="137">
                  <c:v>124.16542981272795</c:v>
                </c:pt>
                <c:pt idx="138">
                  <c:v>124.69600701014296</c:v>
                </c:pt>
                <c:pt idx="139">
                  <c:v>125.46192474672695</c:v>
                </c:pt>
                <c:pt idx="140">
                  <c:v>125.96515282487077</c:v>
                </c:pt>
                <c:pt idx="141">
                  <c:v>126.60120593211633</c:v>
                </c:pt>
                <c:pt idx="142">
                  <c:v>125.09727259124818</c:v>
                </c:pt>
                <c:pt idx="143">
                  <c:v>115.56660173931768</c:v>
                </c:pt>
                <c:pt idx="144">
                  <c:v>112.08371617399366</c:v>
                </c:pt>
                <c:pt idx="145">
                  <c:v>118.03477888153424</c:v>
                </c:pt>
                <c:pt idx="146">
                  <c:v>119.85508737253812</c:v>
                </c:pt>
                <c:pt idx="147">
                  <c:v>121.24405135055474</c:v>
                </c:pt>
                <c:pt idx="148">
                  <c:v>122.4524273368593</c:v>
                </c:pt>
                <c:pt idx="149">
                  <c:v>121.80860344402792</c:v>
                </c:pt>
                <c:pt idx="150">
                  <c:v>121.98833902835847</c:v>
                </c:pt>
                <c:pt idx="151">
                  <c:v>122.47904015930602</c:v>
                </c:pt>
                <c:pt idx="152">
                  <c:v>123.06359391544264</c:v>
                </c:pt>
                <c:pt idx="153">
                  <c:v>123.27219767626625</c:v>
                </c:pt>
                <c:pt idx="154">
                  <c:v>124.07867753026093</c:v>
                </c:pt>
                <c:pt idx="155">
                  <c:v>125.31606213348338</c:v>
                </c:pt>
                <c:pt idx="156">
                  <c:v>125.87375280642614</c:v>
                </c:pt>
                <c:pt idx="157">
                  <c:v>126.77382562920265</c:v>
                </c:pt>
                <c:pt idx="158">
                  <c:v>127.78907844667187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נתונים'!$A$174:$A$332</c:f>
              <c:numCache>
                <c:formatCode>mmm\-yy</c:formatCode>
                <c:ptCount val="15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</c:numCache>
            </c:numRef>
          </c:cat>
          <c:val>
            <c:numRef>
              <c:f>'מדד מלניק - נתונים'!$D$174:$D$332</c:f>
              <c:numCache>
                <c:formatCode>General</c:formatCode>
                <c:ptCount val="159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125.09727259124818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יולי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נתונים'!$A$2:$A$332</c:f>
              <c:numCache>
                <c:formatCode>mmm\-yy</c:formatCode>
                <c:ptCount val="33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</c:numCache>
            </c:numRef>
          </c:cat>
          <c:val>
            <c:numRef>
              <c:f>'מדד מלניק - נתונים'!$B$2:$B$332</c:f>
              <c:numCache>
                <c:formatCode>0.0</c:formatCode>
                <c:ptCount val="331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118.79108744693683</c:v>
                </c:pt>
                <c:pt idx="289">
                  <c:v>119.04681187206702</c:v>
                </c:pt>
                <c:pt idx="290">
                  <c:v>119.63700443620648</c:v>
                </c:pt>
                <c:pt idx="291">
                  <c:v>119.70065979209733</c:v>
                </c:pt>
                <c:pt idx="292">
                  <c:v>119.76232384481446</c:v>
                </c:pt>
                <c:pt idx="293">
                  <c:v>119.48092532119196</c:v>
                </c:pt>
                <c:pt idx="294">
                  <c:v>119.62251393429881</c:v>
                </c:pt>
                <c:pt idx="295">
                  <c:v>119.86799225387892</c:v>
                </c:pt>
                <c:pt idx="296">
                  <c:v>119.79337899681832</c:v>
                </c:pt>
                <c:pt idx="297">
                  <c:v>119.93891496374451</c:v>
                </c:pt>
                <c:pt idx="298">
                  <c:v>119.88968162797451</c:v>
                </c:pt>
                <c:pt idx="299">
                  <c:v>120.31097855585</c:v>
                </c:pt>
                <c:pt idx="300">
                  <c:v>120.3921476219634</c:v>
                </c:pt>
                <c:pt idx="301">
                  <c:v>120.63194880696048</c:v>
                </c:pt>
                <c:pt idx="302">
                  <c:v>121.0402190044466</c:v>
                </c:pt>
                <c:pt idx="303">
                  <c:v>121.63160871404011</c:v>
                </c:pt>
                <c:pt idx="304">
                  <c:v>122.12719726710723</c:v>
                </c:pt>
                <c:pt idx="305">
                  <c:v>122.50047723571949</c:v>
                </c:pt>
                <c:pt idx="306">
                  <c:v>123.03059070401143</c:v>
                </c:pt>
                <c:pt idx="307">
                  <c:v>123.099883487451</c:v>
                </c:pt>
                <c:pt idx="308">
                  <c:v>123.50281295351597</c:v>
                </c:pt>
                <c:pt idx="309">
                  <c:v>124.16542981272795</c:v>
                </c:pt>
                <c:pt idx="310">
                  <c:v>124.69600701014296</c:v>
                </c:pt>
                <c:pt idx="311">
                  <c:v>125.46192474672695</c:v>
                </c:pt>
                <c:pt idx="312">
                  <c:v>125.96515282487077</c:v>
                </c:pt>
                <c:pt idx="313">
                  <c:v>126.60120593211633</c:v>
                </c:pt>
                <c:pt idx="314">
                  <c:v>125.09727259124818</c:v>
                </c:pt>
                <c:pt idx="315">
                  <c:v>115.56660173931768</c:v>
                </c:pt>
                <c:pt idx="316">
                  <c:v>112.08371617399366</c:v>
                </c:pt>
                <c:pt idx="317">
                  <c:v>118.03477888153424</c:v>
                </c:pt>
                <c:pt idx="318">
                  <c:v>119.85508737253812</c:v>
                </c:pt>
                <c:pt idx="319">
                  <c:v>121.24405135055474</c:v>
                </c:pt>
                <c:pt idx="320">
                  <c:v>122.4524273368593</c:v>
                </c:pt>
                <c:pt idx="321">
                  <c:v>121.80860344402792</c:v>
                </c:pt>
                <c:pt idx="322">
                  <c:v>121.98833902835847</c:v>
                </c:pt>
                <c:pt idx="323">
                  <c:v>122.47904015930602</c:v>
                </c:pt>
                <c:pt idx="324">
                  <c:v>123.06359391544264</c:v>
                </c:pt>
                <c:pt idx="325">
                  <c:v>123.27219767626625</c:v>
                </c:pt>
                <c:pt idx="326">
                  <c:v>124.07867753026093</c:v>
                </c:pt>
                <c:pt idx="327">
                  <c:v>125.31606213348338</c:v>
                </c:pt>
                <c:pt idx="328">
                  <c:v>125.87375280642614</c:v>
                </c:pt>
                <c:pt idx="329">
                  <c:v>126.77382562920265</c:v>
                </c:pt>
                <c:pt idx="330">
                  <c:v>127.78907844667187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נתונים'!$A$2:$A$332</c:f>
              <c:numCache>
                <c:formatCode>mmm\-yy</c:formatCode>
                <c:ptCount val="33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</c:numCache>
            </c:numRef>
          </c:cat>
          <c:val>
            <c:numRef>
              <c:f>'מדד מלניק - נתונים'!$D$2:$D$332</c:f>
              <c:numCache>
                <c:formatCode>0.0</c:formatCode>
                <c:ptCount val="331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125.09727259124818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0.58653</cdr:x>
      <cdr:y>0.25091</cdr:y>
    </cdr:from>
    <cdr:to>
      <cdr:x>0.78334</cdr:x>
      <cdr:y>0.30289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458226" y="1524773"/>
          <a:ext cx="1831499" cy="315880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0.36728</cdr:x>
      <cdr:y>0.70395</cdr:y>
    </cdr:from>
    <cdr:to>
      <cdr:x>0.61176</cdr:x>
      <cdr:y>0.75506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7907" y="4277872"/>
          <a:ext cx="2275113" cy="31059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9"/>
  <sheetViews>
    <sheetView rightToLeft="1" workbookViewId="0">
      <selection sqref="A1:G39"/>
    </sheetView>
  </sheetViews>
  <sheetFormatPr defaultRowHeight="12.75" x14ac:dyDescent="0.2"/>
  <cols>
    <col min="1" max="1" width="11.140625" customWidth="1"/>
    <col min="4" max="4" width="14.5703125" customWidth="1"/>
    <col min="11" max="11" width="17.85546875" bestFit="1" customWidth="1"/>
    <col min="12" max="12" width="14.140625" customWidth="1"/>
    <col min="15" max="15" width="10.140625" bestFit="1" customWidth="1"/>
    <col min="16" max="16" width="16.85546875" bestFit="1" customWidth="1"/>
    <col min="17" max="17" width="14.85546875" customWidth="1"/>
  </cols>
  <sheetData>
    <row r="1" spans="1:17" ht="15" x14ac:dyDescent="0.2">
      <c r="A1" s="60"/>
      <c r="B1" s="60"/>
      <c r="C1" s="60"/>
      <c r="D1" s="61">
        <v>44409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35">
      <c r="B2" s="62" t="s">
        <v>43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.25" x14ac:dyDescent="0.3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75" x14ac:dyDescent="0.2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75" x14ac:dyDescent="0.2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5" x14ac:dyDescent="0.25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5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75" x14ac:dyDescent="0.2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x14ac:dyDescent="0.2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x14ac:dyDescent="0.2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x14ac:dyDescent="0.2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x14ac:dyDescent="0.2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x14ac:dyDescent="0.2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x14ac:dyDescent="0.2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x14ac:dyDescent="0.2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x14ac:dyDescent="0.2">
      <c r="A16">
        <v>2018</v>
      </c>
      <c r="B16" s="20">
        <v>110.59525783452165</v>
      </c>
      <c r="C16" s="20">
        <v>132.60944888781628</v>
      </c>
      <c r="D16" s="20">
        <v>125.19224519970867</v>
      </c>
      <c r="E16" s="20">
        <v>116.91845490959791</v>
      </c>
      <c r="F16" s="20">
        <v>119.65352275382328</v>
      </c>
      <c r="G16" s="20">
        <v>2.5018570977452192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x14ac:dyDescent="0.2">
      <c r="A17">
        <v>2019</v>
      </c>
      <c r="B17" s="20">
        <v>114.6327308903996</v>
      </c>
      <c r="C17" s="20">
        <v>138.21879230885054</v>
      </c>
      <c r="D17" s="20">
        <v>131.28284507884743</v>
      </c>
      <c r="E17" s="20">
        <v>119.05918281944878</v>
      </c>
      <c r="F17" s="20">
        <v>122.69002061373449</v>
      </c>
      <c r="G17" s="20">
        <v>2.5377421324723981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x14ac:dyDescent="0.2">
      <c r="A18" s="60">
        <v>2020</v>
      </c>
      <c r="B18" s="69">
        <v>116.75509865693915</v>
      </c>
      <c r="C18" s="69">
        <v>133.93119028191649</v>
      </c>
      <c r="D18" s="69">
        <v>136.15643823863624</v>
      </c>
      <c r="E18" s="69">
        <v>105.91248764517249</v>
      </c>
      <c r="F18" s="69">
        <v>121.0980230695605</v>
      </c>
      <c r="G18" s="69">
        <v>-1.2975770451502999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75" x14ac:dyDescent="0.2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x14ac:dyDescent="0.2">
      <c r="A20" s="68" t="s">
        <v>45</v>
      </c>
      <c r="B20" s="20">
        <v>117.85773503564914</v>
      </c>
      <c r="C20" s="20">
        <v>136.54955933187111</v>
      </c>
      <c r="D20" s="20">
        <v>137.43042023575219</v>
      </c>
      <c r="E20" s="20">
        <v>2276.5538787666142</v>
      </c>
      <c r="F20" s="20">
        <v>121.1838553533174</v>
      </c>
      <c r="G20" s="20">
        <v>5.0999999999999996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x14ac:dyDescent="0.2">
      <c r="A21" s="68" t="s">
        <v>46</v>
      </c>
      <c r="B21" s="20">
        <v>119.54899684961036</v>
      </c>
      <c r="C21" s="20">
        <v>140.13327008613356</v>
      </c>
      <c r="D21" s="20">
        <v>146.06557223628963</v>
      </c>
      <c r="E21" s="20">
        <v>2140.5654271974931</v>
      </c>
      <c r="F21" s="20">
        <v>122.09199421056414</v>
      </c>
      <c r="G21" s="20">
        <v>0.7493893098210247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x14ac:dyDescent="0.2">
      <c r="A22" s="68" t="s">
        <v>47</v>
      </c>
      <c r="B22" s="20">
        <v>119.05156690432766</v>
      </c>
      <c r="C22" s="20">
        <v>147.37021200610607</v>
      </c>
      <c r="D22" s="20">
        <v>152.08888886310135</v>
      </c>
      <c r="E22" s="20">
        <v>2193.0951135643013</v>
      </c>
      <c r="F22" s="20">
        <v>123.47148970732327</v>
      </c>
      <c r="G22" s="20">
        <v>1.1298820251719466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x14ac:dyDescent="0.2">
      <c r="A23" s="68" t="s">
        <v>48</v>
      </c>
      <c r="B23" s="20">
        <v>120.47753274747141</v>
      </c>
      <c r="C23" s="20">
        <v>156.98663970119543</v>
      </c>
      <c r="D23" s="20">
        <v>163.35976201297976</v>
      </c>
      <c r="E23" s="20">
        <v>2341.2867554798763</v>
      </c>
      <c r="F23" s="20">
        <v>125.98788018970409</v>
      </c>
      <c r="G23" s="20">
        <v>2.0380336289338219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75" x14ac:dyDescent="0.2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x14ac:dyDescent="0.2">
      <c r="A25" s="70">
        <v>44013</v>
      </c>
      <c r="B25" s="20">
        <v>115.60271928370088</v>
      </c>
      <c r="C25" s="20">
        <v>135.75082745214783</v>
      </c>
      <c r="D25" s="20">
        <v>135.80204318849744</v>
      </c>
      <c r="E25" s="71">
        <v>2259.8147369437115</v>
      </c>
      <c r="F25" s="20">
        <v>119.85508737253814</v>
      </c>
      <c r="G25" s="20">
        <v>1.1000000000000001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x14ac:dyDescent="0.2">
      <c r="A26" s="70">
        <v>44044</v>
      </c>
      <c r="B26" s="20">
        <v>117.99038302105787</v>
      </c>
      <c r="C26" s="20">
        <v>139.12990276685392</v>
      </c>
      <c r="D26" s="20">
        <v>136.64257877341223</v>
      </c>
      <c r="E26" s="71">
        <v>2274.0058569384128</v>
      </c>
      <c r="F26" s="20">
        <v>121.24405135055476</v>
      </c>
      <c r="G26" s="20">
        <v>1.158869438473964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x14ac:dyDescent="0.2">
      <c r="A27" s="70">
        <v>44075</v>
      </c>
      <c r="B27" s="20">
        <v>119.9801028021887</v>
      </c>
      <c r="C27" s="20">
        <v>134.76794777661158</v>
      </c>
      <c r="D27" s="20">
        <v>139.84663874534695</v>
      </c>
      <c r="E27" s="71">
        <v>2295.8410424177177</v>
      </c>
      <c r="F27" s="20">
        <v>122.45242733685933</v>
      </c>
      <c r="G27" s="20">
        <v>0.99664764814793028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.75" x14ac:dyDescent="0.25">
      <c r="A28" s="70">
        <v>44105</v>
      </c>
      <c r="B28" s="20">
        <v>118.7862709335102</v>
      </c>
      <c r="C28" s="20">
        <v>133.84099372502934</v>
      </c>
      <c r="D28" s="20">
        <v>140.22824416301597</v>
      </c>
      <c r="E28" s="71">
        <v>2047.3052923792725</v>
      </c>
      <c r="F28" s="20">
        <v>121.80860344402792</v>
      </c>
      <c r="G28" s="20">
        <v>-0.52577470845904806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x14ac:dyDescent="0.2">
      <c r="A29" s="70">
        <v>44136</v>
      </c>
      <c r="B29" s="20">
        <v>119.9801028021887</v>
      </c>
      <c r="C29" s="20">
        <v>142.59419156500115</v>
      </c>
      <c r="D29" s="20">
        <v>146.89784195455465</v>
      </c>
      <c r="E29" s="71">
        <v>2158.6822288937165</v>
      </c>
      <c r="F29" s="20">
        <v>121.98833902835848</v>
      </c>
      <c r="G29" s="20">
        <v>0.14755573846896297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x14ac:dyDescent="0.2">
      <c r="A30" s="70">
        <v>44166</v>
      </c>
      <c r="B30" s="20">
        <v>119.88061681313215</v>
      </c>
      <c r="C30" s="20">
        <v>143.96462496837017</v>
      </c>
      <c r="D30" s="20">
        <v>151.07063059129823</v>
      </c>
      <c r="E30" s="71">
        <v>2215.70876031949</v>
      </c>
      <c r="F30" s="20">
        <v>122.47904015930604</v>
      </c>
      <c r="G30" s="20">
        <v>0.40225248975107597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x14ac:dyDescent="0.2">
      <c r="A31" s="70">
        <v>44197</v>
      </c>
      <c r="B31" s="20">
        <v>118.58729895539713</v>
      </c>
      <c r="C31" s="20">
        <v>144.1916241170446</v>
      </c>
      <c r="D31" s="20">
        <v>151.22118898666577</v>
      </c>
      <c r="E31" s="71">
        <v>2094.4355168118886</v>
      </c>
      <c r="F31" s="20">
        <v>123.06359391544265</v>
      </c>
      <c r="G31" s="20">
        <v>0.47726840068007537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x14ac:dyDescent="0.2">
      <c r="A32" s="70">
        <v>44228</v>
      </c>
      <c r="B32" s="20">
        <v>117.39346708671863</v>
      </c>
      <c r="C32" s="20">
        <v>146.39423149595461</v>
      </c>
      <c r="D32" s="20">
        <v>148.7398926161656</v>
      </c>
      <c r="E32" s="71">
        <v>2193.8726715816297</v>
      </c>
      <c r="F32" s="20">
        <v>123.27219767626627</v>
      </c>
      <c r="G32" s="20">
        <v>0.16950891338909368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x14ac:dyDescent="0.2">
      <c r="A33" s="70">
        <v>44256</v>
      </c>
      <c r="B33" s="20">
        <v>121.17393467086718</v>
      </c>
      <c r="C33" s="20">
        <v>151.52478040531906</v>
      </c>
      <c r="D33" s="20">
        <v>156.30558498647261</v>
      </c>
      <c r="E33" s="71">
        <v>2290.977152299386</v>
      </c>
      <c r="F33" s="20">
        <v>124.07867753026096</v>
      </c>
      <c r="G33" s="20">
        <v>0.6542268809976548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x14ac:dyDescent="0.2">
      <c r="A34" s="70">
        <v>44287</v>
      </c>
      <c r="B34" s="20">
        <v>120.37804675841485</v>
      </c>
      <c r="C34" s="20">
        <v>156.32068589739083</v>
      </c>
      <c r="D34" s="20">
        <v>158.04676368835882</v>
      </c>
      <c r="E34" s="71">
        <v>2341.1573677683609</v>
      </c>
      <c r="F34" s="20">
        <v>125.31606213348341</v>
      </c>
      <c r="G34" s="20">
        <v>0.99725805259383016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x14ac:dyDescent="0.2">
      <c r="A35" s="70">
        <v>44317</v>
      </c>
      <c r="B35" s="20">
        <v>118.18935499917096</v>
      </c>
      <c r="C35" s="20">
        <v>152.71981401948005</v>
      </c>
      <c r="D35" s="20">
        <v>162.03343303238606</v>
      </c>
      <c r="E35" s="71">
        <v>2341.3514493356342</v>
      </c>
      <c r="F35" s="20">
        <v>125.87375280642617</v>
      </c>
      <c r="G35" s="20">
        <v>0.4450272881609596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x14ac:dyDescent="0.2">
      <c r="A36" s="70">
        <v>44348</v>
      </c>
      <c r="B36" s="20">
        <v>122.86519648482839</v>
      </c>
      <c r="C36" s="20">
        <v>161.91941918671543</v>
      </c>
      <c r="D36" s="20">
        <v>169.99908931819442</v>
      </c>
      <c r="E36" s="71"/>
      <c r="F36" s="20">
        <v>126.77382562920268</v>
      </c>
      <c r="G36" s="20">
        <v>0.71505997295613355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x14ac:dyDescent="0.2">
      <c r="A37" s="72">
        <v>44378</v>
      </c>
      <c r="B37" s="69"/>
      <c r="C37" s="69"/>
      <c r="D37" s="69">
        <v>168.27793644662378</v>
      </c>
      <c r="E37" s="73"/>
      <c r="F37" s="69">
        <v>127.78907844667189</v>
      </c>
      <c r="G37" s="69">
        <v>0.8008378799253979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x14ac:dyDescent="0.2">
      <c r="A38" s="74" t="s">
        <v>16</v>
      </c>
      <c r="B38" s="75"/>
      <c r="C38" s="75"/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">
      <c r="A39" s="76" t="s">
        <v>35</v>
      </c>
      <c r="B39" s="77"/>
      <c r="C39" s="77"/>
      <c r="D39" s="69"/>
      <c r="E39" s="73"/>
      <c r="F39" s="69"/>
      <c r="G39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07" workbookViewId="0">
      <selection activeCell="F337" sqref="F337"/>
    </sheetView>
  </sheetViews>
  <sheetFormatPr defaultRowHeight="12.75" x14ac:dyDescent="0.2"/>
  <cols>
    <col min="1" max="1" width="10.85546875" style="17" bestFit="1" customWidth="1"/>
    <col min="5" max="6" width="10.140625" bestFit="1" customWidth="1"/>
    <col min="7" max="7" width="13.140625" bestFit="1" customWidth="1"/>
    <col min="8" max="8" width="10.140625" bestFit="1" customWidth="1"/>
    <col min="11" max="12" width="10.140625" bestFit="1" customWidth="1"/>
  </cols>
  <sheetData>
    <row r="1" spans="1:10" x14ac:dyDescent="0.2">
      <c r="A1" s="18" t="s">
        <v>8</v>
      </c>
      <c r="B1" s="19" t="s">
        <v>21</v>
      </c>
      <c r="H1" s="37"/>
    </row>
    <row r="2" spans="1:10" x14ac:dyDescent="0.2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.25" x14ac:dyDescent="0.2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1">
        <v>118.79108744693683</v>
      </c>
      <c r="E290" s="24">
        <f>AVERAGE($B$290:$B$301)</f>
        <v>119.65352275382327</v>
      </c>
    </row>
    <row r="291" spans="1:8" x14ac:dyDescent="0.2">
      <c r="A291" s="16">
        <v>43159</v>
      </c>
      <c r="B291" s="21">
        <v>119.04681187206702</v>
      </c>
      <c r="E291" s="24">
        <f t="shared" ref="E291:E301" si="17">AVERAGE($B$290:$B$301)</f>
        <v>119.65352275382327</v>
      </c>
    </row>
    <row r="292" spans="1:8" x14ac:dyDescent="0.2">
      <c r="A292" s="16">
        <v>43190</v>
      </c>
      <c r="B292" s="21">
        <v>119.63700443620648</v>
      </c>
      <c r="E292" s="24">
        <f t="shared" si="17"/>
        <v>119.65352275382327</v>
      </c>
    </row>
    <row r="293" spans="1:8" x14ac:dyDescent="0.2">
      <c r="A293" s="16">
        <v>43220</v>
      </c>
      <c r="B293" s="21">
        <v>119.70065979209733</v>
      </c>
      <c r="E293" s="24">
        <f t="shared" si="17"/>
        <v>119.65352275382327</v>
      </c>
    </row>
    <row r="294" spans="1:8" x14ac:dyDescent="0.2">
      <c r="A294" s="16">
        <v>43251</v>
      </c>
      <c r="B294" s="21">
        <v>119.76232384481446</v>
      </c>
      <c r="E294" s="24">
        <f t="shared" si="17"/>
        <v>119.65352275382327</v>
      </c>
    </row>
    <row r="295" spans="1:8" x14ac:dyDescent="0.2">
      <c r="A295" s="16">
        <v>43281</v>
      </c>
      <c r="B295" s="21">
        <v>119.48092532119196</v>
      </c>
      <c r="E295" s="24">
        <f t="shared" si="17"/>
        <v>119.65352275382327</v>
      </c>
      <c r="F295" s="46" t="s">
        <v>41</v>
      </c>
      <c r="G295" t="s">
        <v>26</v>
      </c>
      <c r="H295" s="20">
        <f>(E295/E283-1)*100</f>
        <v>2.5018570977452415</v>
      </c>
    </row>
    <row r="296" spans="1:8" x14ac:dyDescent="0.2">
      <c r="A296" s="16">
        <v>43312</v>
      </c>
      <c r="B296" s="21">
        <v>119.62251393429881</v>
      </c>
      <c r="E296" s="24">
        <f t="shared" si="17"/>
        <v>119.65352275382327</v>
      </c>
    </row>
    <row r="297" spans="1:8" x14ac:dyDescent="0.2">
      <c r="A297" s="16">
        <v>43343</v>
      </c>
      <c r="B297" s="21">
        <v>119.86799225387892</v>
      </c>
      <c r="E297" s="24">
        <f t="shared" si="17"/>
        <v>119.65352275382327</v>
      </c>
    </row>
    <row r="298" spans="1:8" x14ac:dyDescent="0.2">
      <c r="A298" s="16">
        <v>43373</v>
      </c>
      <c r="B298" s="21">
        <v>119.79337899681832</v>
      </c>
      <c r="E298" s="24">
        <f t="shared" si="17"/>
        <v>119.65352275382327</v>
      </c>
    </row>
    <row r="299" spans="1:8" x14ac:dyDescent="0.2">
      <c r="A299" s="16">
        <v>43404</v>
      </c>
      <c r="B299" s="21">
        <v>119.93891496374451</v>
      </c>
      <c r="E299" s="24">
        <f t="shared" si="17"/>
        <v>119.65352275382327</v>
      </c>
    </row>
    <row r="300" spans="1:8" x14ac:dyDescent="0.2">
      <c r="A300" s="16">
        <v>43434</v>
      </c>
      <c r="B300" s="21">
        <v>119.88968162797451</v>
      </c>
      <c r="E300" s="24">
        <f t="shared" si="17"/>
        <v>119.65352275382327</v>
      </c>
    </row>
    <row r="301" spans="1:8" x14ac:dyDescent="0.2">
      <c r="A301" s="16">
        <v>43465</v>
      </c>
      <c r="B301" s="21">
        <v>120.31097855585</v>
      </c>
      <c r="E301" s="24">
        <f t="shared" si="17"/>
        <v>119.65352275382327</v>
      </c>
    </row>
    <row r="302" spans="1:8" x14ac:dyDescent="0.2">
      <c r="A302" s="16">
        <v>43496</v>
      </c>
      <c r="B302" s="21">
        <v>120.3921476219634</v>
      </c>
      <c r="E302" s="24">
        <f t="shared" ref="E302:E313" si="18">AVERAGE($B$302:$B$313)</f>
        <v>122.69002061373446</v>
      </c>
    </row>
    <row r="303" spans="1:8" x14ac:dyDescent="0.2">
      <c r="A303" s="16">
        <v>43524</v>
      </c>
      <c r="B303" s="21">
        <v>120.63194880696048</v>
      </c>
      <c r="E303" s="24">
        <f t="shared" si="18"/>
        <v>122.69002061373446</v>
      </c>
    </row>
    <row r="304" spans="1:8" x14ac:dyDescent="0.2">
      <c r="A304" s="16">
        <v>43555</v>
      </c>
      <c r="B304" s="21">
        <v>121.0402190044466</v>
      </c>
      <c r="E304" s="24">
        <f t="shared" si="18"/>
        <v>122.69002061373446</v>
      </c>
    </row>
    <row r="305" spans="1:8" x14ac:dyDescent="0.2">
      <c r="A305" s="16">
        <v>43585</v>
      </c>
      <c r="B305" s="21">
        <v>121.63160871404011</v>
      </c>
      <c r="E305" s="24">
        <f t="shared" si="18"/>
        <v>122.69002061373446</v>
      </c>
    </row>
    <row r="306" spans="1:8" x14ac:dyDescent="0.2">
      <c r="A306" s="16">
        <v>43616</v>
      </c>
      <c r="B306" s="21">
        <v>122.12719726710723</v>
      </c>
      <c r="E306" s="24">
        <f t="shared" si="18"/>
        <v>122.69002061373446</v>
      </c>
    </row>
    <row r="307" spans="1:8" x14ac:dyDescent="0.2">
      <c r="A307" s="16">
        <v>43646</v>
      </c>
      <c r="B307" s="21">
        <v>122.50047723571949</v>
      </c>
      <c r="E307" s="24">
        <f t="shared" si="18"/>
        <v>122.69002061373446</v>
      </c>
      <c r="F307" s="46" t="s">
        <v>42</v>
      </c>
      <c r="G307" t="s">
        <v>26</v>
      </c>
      <c r="H307" s="20">
        <f>(E307/E295-1)*100</f>
        <v>2.5377421324723759</v>
      </c>
    </row>
    <row r="308" spans="1:8" x14ac:dyDescent="0.2">
      <c r="A308" s="16">
        <v>43677</v>
      </c>
      <c r="B308" s="21">
        <v>123.03059070401143</v>
      </c>
      <c r="E308" s="24">
        <f t="shared" si="18"/>
        <v>122.69002061373446</v>
      </c>
    </row>
    <row r="309" spans="1:8" x14ac:dyDescent="0.2">
      <c r="A309" s="16">
        <v>43708</v>
      </c>
      <c r="B309" s="21">
        <v>123.099883487451</v>
      </c>
      <c r="E309" s="24">
        <f t="shared" si="18"/>
        <v>122.69002061373446</v>
      </c>
    </row>
    <row r="310" spans="1:8" x14ac:dyDescent="0.2">
      <c r="A310" s="16">
        <v>43738</v>
      </c>
      <c r="B310" s="21">
        <v>123.50281295351597</v>
      </c>
      <c r="E310" s="24">
        <f t="shared" si="18"/>
        <v>122.69002061373446</v>
      </c>
    </row>
    <row r="311" spans="1:8" x14ac:dyDescent="0.2">
      <c r="A311" s="16">
        <v>43769</v>
      </c>
      <c r="B311" s="21">
        <v>124.16542981272795</v>
      </c>
      <c r="E311" s="24">
        <f t="shared" si="18"/>
        <v>122.69002061373446</v>
      </c>
    </row>
    <row r="312" spans="1:8" x14ac:dyDescent="0.2">
      <c r="A312" s="16">
        <v>43799</v>
      </c>
      <c r="B312" s="21">
        <v>124.69600701014296</v>
      </c>
      <c r="E312" s="24">
        <f t="shared" si="18"/>
        <v>122.69002061373446</v>
      </c>
    </row>
    <row r="313" spans="1:8" x14ac:dyDescent="0.2">
      <c r="A313" s="16">
        <v>43830</v>
      </c>
      <c r="B313" s="21">
        <v>125.46192474672695</v>
      </c>
      <c r="E313" s="24">
        <f t="shared" si="18"/>
        <v>122.69002061373446</v>
      </c>
    </row>
    <row r="314" spans="1:8" x14ac:dyDescent="0.2">
      <c r="A314" s="16">
        <v>43861</v>
      </c>
      <c r="B314" s="21">
        <v>125.96515282487077</v>
      </c>
      <c r="E314" s="24">
        <f>AVERAGE($B$314:$B$325)</f>
        <v>121.09802306956048</v>
      </c>
    </row>
    <row r="315" spans="1:8" x14ac:dyDescent="0.2">
      <c r="A315" s="16">
        <v>43890</v>
      </c>
      <c r="B315" s="21">
        <v>126.60120593211633</v>
      </c>
      <c r="E315" s="24">
        <f t="shared" ref="E315:E325" si="19">AVERAGE($B$314:$B$325)</f>
        <v>121.09802306956048</v>
      </c>
    </row>
    <row r="316" spans="1:8" x14ac:dyDescent="0.2">
      <c r="A316" s="16">
        <v>43921</v>
      </c>
      <c r="B316" s="21">
        <v>125.09727259124818</v>
      </c>
      <c r="D316" s="21">
        <f>B316</f>
        <v>125.09727259124818</v>
      </c>
      <c r="E316" s="24">
        <f t="shared" si="19"/>
        <v>121.09802306956048</v>
      </c>
    </row>
    <row r="317" spans="1:8" x14ac:dyDescent="0.2">
      <c r="A317" s="16">
        <v>43951</v>
      </c>
      <c r="B317" s="21">
        <v>115.56660173931768</v>
      </c>
      <c r="D317" s="21"/>
      <c r="E317" s="24">
        <f t="shared" si="19"/>
        <v>121.09802306956048</v>
      </c>
    </row>
    <row r="318" spans="1:8" x14ac:dyDescent="0.2">
      <c r="A318" s="16">
        <v>43982</v>
      </c>
      <c r="B318" s="21">
        <v>112.08371617399366</v>
      </c>
      <c r="E318" s="24">
        <f t="shared" si="19"/>
        <v>121.09802306956048</v>
      </c>
    </row>
    <row r="319" spans="1:8" x14ac:dyDescent="0.2">
      <c r="A319" s="16">
        <v>44012</v>
      </c>
      <c r="B319" s="21">
        <v>118.03477888153424</v>
      </c>
      <c r="E319" s="24">
        <f t="shared" si="19"/>
        <v>121.09802306956048</v>
      </c>
      <c r="F319" s="46" t="s">
        <v>44</v>
      </c>
      <c r="G319" t="s">
        <v>26</v>
      </c>
      <c r="H319" s="20">
        <f>(E319/E307-1)*100</f>
        <v>-1.2975770451502888</v>
      </c>
    </row>
    <row r="320" spans="1:8" x14ac:dyDescent="0.2">
      <c r="A320" s="16">
        <v>44043</v>
      </c>
      <c r="B320" s="21">
        <v>119.85508737253812</v>
      </c>
      <c r="E320" s="24">
        <f t="shared" si="19"/>
        <v>121.09802306956048</v>
      </c>
    </row>
    <row r="321" spans="1:8" x14ac:dyDescent="0.2">
      <c r="A321" s="16">
        <v>44074</v>
      </c>
      <c r="B321" s="21">
        <v>121.24405135055474</v>
      </c>
      <c r="E321" s="24">
        <f t="shared" si="19"/>
        <v>121.09802306956048</v>
      </c>
    </row>
    <row r="322" spans="1:8" x14ac:dyDescent="0.2">
      <c r="A322" s="16">
        <v>44104</v>
      </c>
      <c r="B322" s="21">
        <v>122.4524273368593</v>
      </c>
      <c r="E322" s="24">
        <f t="shared" si="19"/>
        <v>121.09802306956048</v>
      </c>
    </row>
    <row r="323" spans="1:8" x14ac:dyDescent="0.2">
      <c r="A323" s="16">
        <v>44135</v>
      </c>
      <c r="B323" s="21">
        <v>121.80860344402792</v>
      </c>
      <c r="E323" s="24">
        <f t="shared" si="19"/>
        <v>121.09802306956048</v>
      </c>
    </row>
    <row r="324" spans="1:8" x14ac:dyDescent="0.2">
      <c r="A324" s="16">
        <v>44165</v>
      </c>
      <c r="B324" s="21">
        <v>121.98833902835847</v>
      </c>
      <c r="E324" s="24">
        <f t="shared" si="19"/>
        <v>121.09802306956048</v>
      </c>
    </row>
    <row r="325" spans="1:8" x14ac:dyDescent="0.2">
      <c r="A325" s="16">
        <v>44196</v>
      </c>
      <c r="B325" s="21">
        <v>122.47904015930602</v>
      </c>
      <c r="E325" s="24">
        <f t="shared" si="19"/>
        <v>121.09802306956048</v>
      </c>
    </row>
    <row r="326" spans="1:8" x14ac:dyDescent="0.2">
      <c r="A326" s="16">
        <v>44227</v>
      </c>
      <c r="B326" s="21">
        <v>123.06359391544264</v>
      </c>
      <c r="E326" s="24">
        <f>AVERAGE($B$326:$B$337)</f>
        <v>125.16674116253625</v>
      </c>
    </row>
    <row r="327" spans="1:8" x14ac:dyDescent="0.2">
      <c r="A327" s="16">
        <v>44255</v>
      </c>
      <c r="B327" s="21">
        <v>123.27219767626625</v>
      </c>
      <c r="E327" s="24">
        <f>AVERAGE($B$326:$B$337)</f>
        <v>125.16674116253625</v>
      </c>
    </row>
    <row r="328" spans="1:8" x14ac:dyDescent="0.2">
      <c r="A328" s="16">
        <v>44286</v>
      </c>
      <c r="B328" s="21">
        <v>124.07867753026093</v>
      </c>
      <c r="E328" s="24">
        <f>AVERAGE($B$326:$B$337)</f>
        <v>125.16674116253625</v>
      </c>
    </row>
    <row r="329" spans="1:8" x14ac:dyDescent="0.2">
      <c r="A329" s="16">
        <v>44316</v>
      </c>
      <c r="B329" s="21">
        <v>125.31606213348338</v>
      </c>
      <c r="E329" s="24">
        <f t="shared" ref="E329:E332" si="20">AVERAGE($B$326:$B$337)</f>
        <v>125.16674116253625</v>
      </c>
    </row>
    <row r="330" spans="1:8" x14ac:dyDescent="0.2">
      <c r="A330" s="16">
        <v>44347</v>
      </c>
      <c r="B330" s="21">
        <v>125.87375280642614</v>
      </c>
      <c r="E330" s="24">
        <f t="shared" si="20"/>
        <v>125.16674116253625</v>
      </c>
    </row>
    <row r="331" spans="1:8" x14ac:dyDescent="0.2">
      <c r="A331" s="16">
        <v>44377</v>
      </c>
      <c r="B331" s="21">
        <v>126.77382562920265</v>
      </c>
      <c r="E331" s="24">
        <f t="shared" si="20"/>
        <v>125.16674116253625</v>
      </c>
      <c r="F331" s="46" t="s">
        <v>49</v>
      </c>
      <c r="G331" t="s">
        <v>26</v>
      </c>
      <c r="H331" s="20">
        <f>(E331/E319-1)*100</f>
        <v>3.3598550908123803</v>
      </c>
    </row>
    <row r="332" spans="1:8" x14ac:dyDescent="0.2">
      <c r="A332" s="16">
        <v>44408</v>
      </c>
      <c r="B332" s="21">
        <v>127.78907844667187</v>
      </c>
      <c r="E332" s="24">
        <f t="shared" si="20"/>
        <v>125.16674116253625</v>
      </c>
    </row>
    <row r="333" spans="1:8" x14ac:dyDescent="0.2">
      <c r="A333" s="16">
        <v>44439</v>
      </c>
    </row>
    <row r="334" spans="1:8" x14ac:dyDescent="0.2">
      <c r="A334" s="16">
        <v>44469</v>
      </c>
    </row>
    <row r="335" spans="1:8" x14ac:dyDescent="0.2">
      <c r="A335" s="16">
        <v>44500</v>
      </c>
    </row>
    <row r="336" spans="1:8" x14ac:dyDescent="0.2">
      <c r="A336" s="16">
        <v>44530</v>
      </c>
    </row>
    <row r="337" spans="1:1" x14ac:dyDescent="0.2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2021-08-24T10:05:16Z</dcterms:modified>
</cp:coreProperties>
</file>