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1A824A22-C900-40E3-AE26-66CFD286771B}" xr6:coauthVersionLast="45" xr6:coauthVersionMax="46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3" i="3" l="1"/>
  <c r="E332" i="3" l="1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<sst xmlns="http://schemas.openxmlformats.org/spreadsheetml/2006/main" count="72" uniqueCount="50">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</sst>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נתונים'!$A$174:$A$333</c:f>
              <c:numCache>
                <c:formatCode>mmm\-yy</c:formatCode>
                <c:ptCount val="16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</c:numCache>
            </c:numRef>
          </c:cat>
          <c:val>
            <c:numRef>
              <c:f>'מדד מלניק - נתונים'!$B$174:$B$333</c:f>
              <c:numCache>
                <c:formatCode>0.0</c:formatCode>
                <c:ptCount val="16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118.78980158027488</c:v>
                </c:pt>
                <c:pt idx="117">
                  <c:v>119.04373029784811</c:v>
                </c:pt>
                <c:pt idx="118">
                  <c:v>119.62866286212559</c:v>
                </c:pt>
                <c:pt idx="119">
                  <c:v>119.68683553310397</c:v>
                </c:pt>
                <c:pt idx="120">
                  <c:v>119.74301164635467</c:v>
                </c:pt>
                <c:pt idx="121">
                  <c:v>119.45619080982632</c:v>
                </c:pt>
                <c:pt idx="122">
                  <c:v>119.59357074651382</c:v>
                </c:pt>
                <c:pt idx="123">
                  <c:v>119.82513164350573</c:v>
                </c:pt>
                <c:pt idx="124">
                  <c:v>119.72453289165148</c:v>
                </c:pt>
                <c:pt idx="125">
                  <c:v>119.8537602091555</c:v>
                </c:pt>
                <c:pt idx="126">
                  <c:v>119.7892218350426</c:v>
                </c:pt>
                <c:pt idx="127">
                  <c:v>120.19578493007734</c:v>
                </c:pt>
                <c:pt idx="128">
                  <c:v>120.26119246011677</c:v>
                </c:pt>
                <c:pt idx="129">
                  <c:v>120.49344907880268</c:v>
                </c:pt>
                <c:pt idx="130">
                  <c:v>120.91243719481434</c:v>
                </c:pt>
                <c:pt idx="131">
                  <c:v>121.50488275152603</c:v>
                </c:pt>
                <c:pt idx="132">
                  <c:v>122.02605494256824</c:v>
                </c:pt>
                <c:pt idx="133">
                  <c:v>122.41135028254111</c:v>
                </c:pt>
                <c:pt idx="134">
                  <c:v>122.90328903769519</c:v>
                </c:pt>
                <c:pt idx="135">
                  <c:v>122.95409625716817</c:v>
                </c:pt>
                <c:pt idx="136">
                  <c:v>123.30063487626337</c:v>
                </c:pt>
                <c:pt idx="137">
                  <c:v>123.892698104072</c:v>
                </c:pt>
                <c:pt idx="138">
                  <c:v>124.34398493560217</c:v>
                </c:pt>
                <c:pt idx="139">
                  <c:v>125.04675676245569</c:v>
                </c:pt>
                <c:pt idx="140">
                  <c:v>125.54318959712757</c:v>
                </c:pt>
                <c:pt idx="141">
                  <c:v>126.15488272088091</c:v>
                </c:pt>
                <c:pt idx="142">
                  <c:v>124.66915484981878</c:v>
                </c:pt>
                <c:pt idx="143">
                  <c:v>115.22937937113822</c:v>
                </c:pt>
                <c:pt idx="144">
                  <c:v>111.78022662273641</c:v>
                </c:pt>
                <c:pt idx="145">
                  <c:v>117.82974753271237</c:v>
                </c:pt>
                <c:pt idx="146">
                  <c:v>119.596777506633</c:v>
                </c:pt>
                <c:pt idx="147">
                  <c:v>121.07422344679213</c:v>
                </c:pt>
                <c:pt idx="148">
                  <c:v>122.41971923128168</c:v>
                </c:pt>
                <c:pt idx="149">
                  <c:v>121.76987993387721</c:v>
                </c:pt>
                <c:pt idx="150">
                  <c:v>121.8913952557904</c:v>
                </c:pt>
                <c:pt idx="151">
                  <c:v>122.38869295592636</c:v>
                </c:pt>
                <c:pt idx="152">
                  <c:v>123.01489063229658</c:v>
                </c:pt>
                <c:pt idx="153">
                  <c:v>123.23306152139624</c:v>
                </c:pt>
                <c:pt idx="154">
                  <c:v>124.04181895068871</c:v>
                </c:pt>
                <c:pt idx="155">
                  <c:v>125.30589289680816</c:v>
                </c:pt>
                <c:pt idx="156">
                  <c:v>125.88857999550729</c:v>
                </c:pt>
                <c:pt idx="157">
                  <c:v>126.84688536556936</c:v>
                </c:pt>
                <c:pt idx="158">
                  <c:v>127.91708877134933</c:v>
                </c:pt>
                <c:pt idx="159">
                  <c:v>128.83750125836346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נתונים'!$A$174:$A$333</c:f>
              <c:numCache>
                <c:formatCode>mmm\-yy</c:formatCode>
                <c:ptCount val="16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</c:numCache>
            </c:numRef>
          </c:cat>
          <c:val>
            <c:numRef>
              <c:f>'מדד מלניק - נתונים'!$D$174:$D$333</c:f>
              <c:numCache>
                <c:formatCode>General</c:formatCode>
                <c:ptCount val="16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124.66915484981878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נתונים'!$A$2:$A$333</c:f>
              <c:numCache>
                <c:formatCode>mmm\-yy</c:formatCode>
                <c:ptCount val="33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</c:numCache>
            </c:numRef>
          </c:cat>
          <c:val>
            <c:numRef>
              <c:f>'מדד מלניק - נתונים'!$B$2:$B$333</c:f>
              <c:numCache>
                <c:formatCode>0.0</c:formatCode>
                <c:ptCount val="33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118.78980158027488</c:v>
                </c:pt>
                <c:pt idx="289">
                  <c:v>119.04373029784811</c:v>
                </c:pt>
                <c:pt idx="290">
                  <c:v>119.62866286212559</c:v>
                </c:pt>
                <c:pt idx="291">
                  <c:v>119.68683553310397</c:v>
                </c:pt>
                <c:pt idx="292">
                  <c:v>119.74301164635467</c:v>
                </c:pt>
                <c:pt idx="293">
                  <c:v>119.45619080982632</c:v>
                </c:pt>
                <c:pt idx="294">
                  <c:v>119.59357074651382</c:v>
                </c:pt>
                <c:pt idx="295">
                  <c:v>119.82513164350573</c:v>
                </c:pt>
                <c:pt idx="296">
                  <c:v>119.72453289165148</c:v>
                </c:pt>
                <c:pt idx="297">
                  <c:v>119.8537602091555</c:v>
                </c:pt>
                <c:pt idx="298">
                  <c:v>119.7892218350426</c:v>
                </c:pt>
                <c:pt idx="299">
                  <c:v>120.19578493007734</c:v>
                </c:pt>
                <c:pt idx="300">
                  <c:v>120.26119246011677</c:v>
                </c:pt>
                <c:pt idx="301">
                  <c:v>120.49344907880268</c:v>
                </c:pt>
                <c:pt idx="302">
                  <c:v>120.91243719481434</c:v>
                </c:pt>
                <c:pt idx="303">
                  <c:v>121.50488275152603</c:v>
                </c:pt>
                <c:pt idx="304">
                  <c:v>122.02605494256824</c:v>
                </c:pt>
                <c:pt idx="305">
                  <c:v>122.41135028254111</c:v>
                </c:pt>
                <c:pt idx="306">
                  <c:v>122.90328903769519</c:v>
                </c:pt>
                <c:pt idx="307">
                  <c:v>122.95409625716817</c:v>
                </c:pt>
                <c:pt idx="308">
                  <c:v>123.30063487626337</c:v>
                </c:pt>
                <c:pt idx="309">
                  <c:v>123.892698104072</c:v>
                </c:pt>
                <c:pt idx="310">
                  <c:v>124.34398493560217</c:v>
                </c:pt>
                <c:pt idx="311">
                  <c:v>125.04675676245569</c:v>
                </c:pt>
                <c:pt idx="312">
                  <c:v>125.54318959712757</c:v>
                </c:pt>
                <c:pt idx="313">
                  <c:v>126.15488272088091</c:v>
                </c:pt>
                <c:pt idx="314">
                  <c:v>124.66915484981878</c:v>
                </c:pt>
                <c:pt idx="315">
                  <c:v>115.22937937113822</c:v>
                </c:pt>
                <c:pt idx="316">
                  <c:v>111.78022662273641</c:v>
                </c:pt>
                <c:pt idx="317">
                  <c:v>117.82974753271237</c:v>
                </c:pt>
                <c:pt idx="318">
                  <c:v>119.596777506633</c:v>
                </c:pt>
                <c:pt idx="319">
                  <c:v>121.07422344679213</c:v>
                </c:pt>
                <c:pt idx="320">
                  <c:v>122.41971923128168</c:v>
                </c:pt>
                <c:pt idx="321">
                  <c:v>121.76987993387721</c:v>
                </c:pt>
                <c:pt idx="322">
                  <c:v>121.8913952557904</c:v>
                </c:pt>
                <c:pt idx="323">
                  <c:v>122.38869295592636</c:v>
                </c:pt>
                <c:pt idx="324">
                  <c:v>123.01489063229658</c:v>
                </c:pt>
                <c:pt idx="325">
                  <c:v>123.23306152139624</c:v>
                </c:pt>
                <c:pt idx="326">
                  <c:v>124.04181895068871</c:v>
                </c:pt>
                <c:pt idx="327">
                  <c:v>125.30589289680816</c:v>
                </c:pt>
                <c:pt idx="328">
                  <c:v>125.88857999550729</c:v>
                </c:pt>
                <c:pt idx="329">
                  <c:v>126.84688536556936</c:v>
                </c:pt>
                <c:pt idx="330">
                  <c:v>127.91708877134933</c:v>
                </c:pt>
                <c:pt idx="331">
                  <c:v>128.83750125836346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נתונים'!$A$2:$A$333</c:f>
              <c:numCache>
                <c:formatCode>mmm\-yy</c:formatCode>
                <c:ptCount val="33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</c:numCache>
            </c:numRef>
          </c:cat>
          <c:val>
            <c:numRef>
              <c:f>'מדד מלניק - נתונים'!$D$2:$D$333</c:f>
              <c:numCache>
                <c:formatCode>0.0</c:formatCode>
                <c:ptCount val="33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124.66915484981878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391" y="1038781"/>
          <a:ext cx="2117539" cy="321303"/>
        </a:xfrm>
        <a:prstGeom xmlns:a="http://schemas.openxmlformats.org/drawingml/2006/main" prst="wedgeRectCallout">
          <a:avLst>
            <a:gd name="adj1" fmla="val -65070"/>
            <a:gd name="adj2" fmla="val 101119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0.58653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458226" y="1524773"/>
          <a:ext cx="1831499" cy="315880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0.36728</cdr:x>
      <cdr:y>0.70395</cdr:y>
    </cdr:from>
    <cdr:to>
      <cdr:x>0.61176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7907" y="4277872"/>
          <a:ext cx="2275113" cy="31059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0"/>
  <sheetViews>
    <sheetView rightToLeft="1" workbookViewId="0">
      <selection activeCell="J9" sqref="J9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44440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62" t="s">
        <v>43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132.60273905850028</v>
      </c>
      <c r="D16" s="20">
        <v>125.19224519970867</v>
      </c>
      <c r="E16" s="20">
        <v>116.91845490959791</v>
      </c>
      <c r="F16" s="20">
        <v>119.6108529154567</v>
      </c>
      <c r="G16" s="20">
        <v>2.4653037429089197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114.5415354004311</v>
      </c>
      <c r="C17" s="20">
        <v>138.22532889413682</v>
      </c>
      <c r="D17" s="20">
        <v>131.28284507884743</v>
      </c>
      <c r="E17" s="20">
        <v>119.05918281944878</v>
      </c>
      <c r="F17" s="20">
        <v>122.50423555696884</v>
      </c>
      <c r="G17" s="20">
        <v>2.4189967473580598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69">
        <v>116.73851765876309</v>
      </c>
      <c r="C18" s="69">
        <v>133.8921016435244</v>
      </c>
      <c r="D18" s="69">
        <v>135.99315027937567</v>
      </c>
      <c r="E18" s="69">
        <v>105.91248764517249</v>
      </c>
      <c r="F18" s="69">
        <v>120.86227241872629</v>
      </c>
      <c r="G18" s="69">
        <v>-1.3403317287580374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45</v>
      </c>
      <c r="B20" s="20">
        <v>117.49295307577516</v>
      </c>
      <c r="C20" s="20">
        <v>136.63324473823079</v>
      </c>
      <c r="D20" s="20">
        <v>136.99288223323961</v>
      </c>
      <c r="E20" s="20">
        <v>2276.5538787666142</v>
      </c>
      <c r="F20" s="20">
        <v>121.03024006156895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119.4495108605538</v>
      </c>
      <c r="C21" s="20">
        <v>140.00459546090994</v>
      </c>
      <c r="D21" s="20">
        <v>145.84995840176003</v>
      </c>
      <c r="E21" s="20">
        <v>2140.5654271974931</v>
      </c>
      <c r="F21" s="20">
        <v>122.01665604853136</v>
      </c>
      <c r="G21" s="20">
        <v>0.81501613684367147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119.117890897032</v>
      </c>
      <c r="C22" s="20">
        <v>147.33230106387666</v>
      </c>
      <c r="D22" s="20">
        <v>152.39491312250126</v>
      </c>
      <c r="E22" s="20">
        <v>2192.8474960697476</v>
      </c>
      <c r="F22" s="20">
        <v>123.42992370146052</v>
      </c>
      <c r="G22" s="20">
        <v>1.1582579778018465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48</v>
      </c>
      <c r="B23" s="20">
        <v>121.14077267451499</v>
      </c>
      <c r="C23" s="20">
        <v>157.11645646777345</v>
      </c>
      <c r="D23" s="20">
        <v>159.89087877772147</v>
      </c>
      <c r="E23" s="20">
        <v>2360.3146210089071</v>
      </c>
      <c r="F23" s="20">
        <v>126.01378608596161</v>
      </c>
      <c r="G23" s="20">
        <v>2.0933840895427158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5" x14ac:dyDescent="0.3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0">
        <v>44013</v>
      </c>
      <c r="B25" s="20">
        <v>114.40888741502238</v>
      </c>
      <c r="C25" s="20">
        <v>136.05030933980612</v>
      </c>
      <c r="D25" s="20">
        <v>135.80204318849744</v>
      </c>
      <c r="E25" s="71">
        <v>2259.8147369437115</v>
      </c>
      <c r="F25" s="20">
        <v>119.59677750663302</v>
      </c>
      <c r="G25" s="20">
        <v>1.1000000000000001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0">
        <v>44044</v>
      </c>
      <c r="B26" s="20">
        <v>117.99038302105787</v>
      </c>
      <c r="C26" s="20">
        <v>139.33493958576969</v>
      </c>
      <c r="D26" s="20">
        <v>135.61540015047129</v>
      </c>
      <c r="E26" s="71">
        <v>2274.0058569384128</v>
      </c>
      <c r="F26" s="20">
        <v>121.07422344679215</v>
      </c>
      <c r="G26" s="20">
        <v>1.2353559777789069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0">
        <v>44075</v>
      </c>
      <c r="B27" s="20">
        <v>120.07958879124523</v>
      </c>
      <c r="C27" s="20">
        <v>134.51448528911655</v>
      </c>
      <c r="D27" s="20">
        <v>139.56120336075008</v>
      </c>
      <c r="E27" s="71">
        <v>2295.8410424177177</v>
      </c>
      <c r="F27" s="20">
        <v>122.4197192312817</v>
      </c>
      <c r="G27" s="20">
        <v>1.1112982980071351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0">
        <v>44105</v>
      </c>
      <c r="B28" s="20">
        <v>118.58729895539713</v>
      </c>
      <c r="C28" s="20">
        <v>133.50767903630646</v>
      </c>
      <c r="D28" s="20">
        <v>140.00106951469667</v>
      </c>
      <c r="E28" s="71">
        <v>2047.3052923792725</v>
      </c>
      <c r="F28" s="20">
        <v>121.76987993387722</v>
      </c>
      <c r="G28" s="20">
        <v>-0.53082893955733734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0">
        <v>44136</v>
      </c>
      <c r="B29" s="20">
        <v>119.88061681313215</v>
      </c>
      <c r="C29" s="20">
        <v>142.56478178758408</v>
      </c>
      <c r="D29" s="20">
        <v>146.79811598781819</v>
      </c>
      <c r="E29" s="71">
        <v>2158.6822288937165</v>
      </c>
      <c r="F29" s="20">
        <v>121.89139525579043</v>
      </c>
      <c r="G29" s="20">
        <v>9.9790951571265829E-2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0">
        <v>44166</v>
      </c>
      <c r="B30" s="20">
        <v>119.88061681313215</v>
      </c>
      <c r="C30" s="20">
        <v>143.94132555883922</v>
      </c>
      <c r="D30" s="20">
        <v>150.75068970276521</v>
      </c>
      <c r="E30" s="71">
        <v>2215.70876031949</v>
      </c>
      <c r="F30" s="20">
        <v>122.38869295592639</v>
      </c>
      <c r="G30" s="20">
        <v>0.40798425441956887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44197</v>
      </c>
      <c r="B31" s="20">
        <v>118.58729895539713</v>
      </c>
      <c r="C31" s="20">
        <v>144.17275976538383</v>
      </c>
      <c r="D31" s="20">
        <v>151.43168856805951</v>
      </c>
      <c r="E31" s="71">
        <v>2094.2518828438519</v>
      </c>
      <c r="F31" s="20">
        <v>123.0148906322966</v>
      </c>
      <c r="G31" s="20">
        <v>0.51164667359893112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44228</v>
      </c>
      <c r="B32" s="20">
        <v>117.39346708671863</v>
      </c>
      <c r="C32" s="20">
        <v>146.35640299360784</v>
      </c>
      <c r="D32" s="20">
        <v>148.92660999449845</v>
      </c>
      <c r="E32" s="71">
        <v>2193.6853437799632</v>
      </c>
      <c r="F32" s="20">
        <v>123.23306152139625</v>
      </c>
      <c r="G32" s="20">
        <v>0.17735323583856211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0">
        <v>44256</v>
      </c>
      <c r="B33" s="20">
        <v>121.37290664898026</v>
      </c>
      <c r="C33" s="20">
        <v>151.46774043263824</v>
      </c>
      <c r="D33" s="20">
        <v>156.82644080494586</v>
      </c>
      <c r="E33" s="71">
        <v>2290.6052615854283</v>
      </c>
      <c r="F33" s="20">
        <v>124.04181895068874</v>
      </c>
      <c r="G33" s="20">
        <v>0.65628283458012415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44287</v>
      </c>
      <c r="B34" s="20">
        <v>120.77599071464103</v>
      </c>
      <c r="C34" s="20">
        <v>156.18468950988728</v>
      </c>
      <c r="D34" s="20">
        <v>158.41358457834255</v>
      </c>
      <c r="E34" s="71">
        <v>2340.5435300442186</v>
      </c>
      <c r="F34" s="20">
        <v>125.30589289680817</v>
      </c>
      <c r="G34" s="20">
        <v>1.019070791457799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44317</v>
      </c>
      <c r="B35" s="20">
        <v>119.18421488973637</v>
      </c>
      <c r="C35" s="20">
        <v>153.39548140168836</v>
      </c>
      <c r="D35" s="20">
        <v>156.6953116542476</v>
      </c>
      <c r="E35" s="71">
        <v>2341.2382383687309</v>
      </c>
      <c r="F35" s="20">
        <v>125.88857999550731</v>
      </c>
      <c r="G35" s="20">
        <v>0.46501172868143037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0">
        <v>44348</v>
      </c>
      <c r="B36" s="20">
        <v>123.46211241916762</v>
      </c>
      <c r="C36" s="20">
        <v>161.7691984917447</v>
      </c>
      <c r="D36" s="20">
        <v>164.56374010057428</v>
      </c>
      <c r="E36" s="71">
        <v>2399.1620946137718</v>
      </c>
      <c r="F36" s="20">
        <v>126.84688536556938</v>
      </c>
      <c r="G36" s="20">
        <v>0.76123296497287996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0">
        <v>44378</v>
      </c>
      <c r="B37" s="20">
        <v>124.75543027690267</v>
      </c>
      <c r="C37" s="20">
        <v>156.85223589054084</v>
      </c>
      <c r="D37" s="20">
        <v>163.10482304699713</v>
      </c>
      <c r="E37" s="71"/>
      <c r="F37" s="20">
        <v>127.91708877134936</v>
      </c>
      <c r="G37" s="20">
        <v>0.84369703102735727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2">
        <v>44409</v>
      </c>
      <c r="B38" s="69"/>
      <c r="C38" s="69"/>
      <c r="D38" s="69">
        <v>171.0957321621155</v>
      </c>
      <c r="E38" s="73"/>
      <c r="F38" s="69">
        <v>128.83750125836349</v>
      </c>
      <c r="G38" s="69">
        <v>0.71953833209834617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4" t="s">
        <v>16</v>
      </c>
      <c r="B39" s="75"/>
      <c r="C39" s="75"/>
    </row>
    <row r="40" spans="1:17" ht="13" x14ac:dyDescent="0.3">
      <c r="A40" s="76" t="s">
        <v>35</v>
      </c>
      <c r="B40" s="77"/>
      <c r="C40" s="77"/>
      <c r="D40" s="69"/>
      <c r="E40" s="73"/>
      <c r="F40" s="69"/>
      <c r="G40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28" workbookViewId="0">
      <selection activeCell="F336" sqref="F336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118.78980158027488</v>
      </c>
      <c r="E290" s="24">
        <f>AVERAGE($B$290:$B$301)</f>
        <v>119.61085291545668</v>
      </c>
    </row>
    <row r="291" spans="1:8" x14ac:dyDescent="0.25">
      <c r="A291" s="16">
        <v>43159</v>
      </c>
      <c r="B291" s="21">
        <v>119.04373029784811</v>
      </c>
      <c r="E291" s="24">
        <f t="shared" ref="E291:E301" si="17">AVERAGE($B$290:$B$301)</f>
        <v>119.61085291545668</v>
      </c>
    </row>
    <row r="292" spans="1:8" x14ac:dyDescent="0.25">
      <c r="A292" s="16">
        <v>43190</v>
      </c>
      <c r="B292" s="21">
        <v>119.62866286212559</v>
      </c>
      <c r="E292" s="24">
        <f t="shared" si="17"/>
        <v>119.61085291545668</v>
      </c>
    </row>
    <row r="293" spans="1:8" x14ac:dyDescent="0.25">
      <c r="A293" s="16">
        <v>43220</v>
      </c>
      <c r="B293" s="21">
        <v>119.68683553310397</v>
      </c>
      <c r="E293" s="24">
        <f t="shared" si="17"/>
        <v>119.61085291545668</v>
      </c>
    </row>
    <row r="294" spans="1:8" x14ac:dyDescent="0.25">
      <c r="A294" s="16">
        <v>43251</v>
      </c>
      <c r="B294" s="21">
        <v>119.74301164635467</v>
      </c>
      <c r="E294" s="24">
        <f t="shared" si="17"/>
        <v>119.61085291545668</v>
      </c>
    </row>
    <row r="295" spans="1:8" x14ac:dyDescent="0.25">
      <c r="A295" s="16">
        <v>43281</v>
      </c>
      <c r="B295" s="21">
        <v>119.45619080982632</v>
      </c>
      <c r="E295" s="24">
        <f t="shared" si="17"/>
        <v>119.61085291545668</v>
      </c>
      <c r="F295" s="46" t="s">
        <v>41</v>
      </c>
      <c r="G295" t="s">
        <v>26</v>
      </c>
      <c r="H295" s="20">
        <f>(E295/E283-1)*100</f>
        <v>2.4653037429089197</v>
      </c>
    </row>
    <row r="296" spans="1:8" x14ac:dyDescent="0.25">
      <c r="A296" s="16">
        <v>43312</v>
      </c>
      <c r="B296" s="21">
        <v>119.59357074651382</v>
      </c>
      <c r="E296" s="24">
        <f t="shared" si="17"/>
        <v>119.61085291545668</v>
      </c>
    </row>
    <row r="297" spans="1:8" x14ac:dyDescent="0.25">
      <c r="A297" s="16">
        <v>43343</v>
      </c>
      <c r="B297" s="21">
        <v>119.82513164350573</v>
      </c>
      <c r="E297" s="24">
        <f t="shared" si="17"/>
        <v>119.61085291545668</v>
      </c>
    </row>
    <row r="298" spans="1:8" x14ac:dyDescent="0.25">
      <c r="A298" s="16">
        <v>43373</v>
      </c>
      <c r="B298" s="21">
        <v>119.72453289165148</v>
      </c>
      <c r="E298" s="24">
        <f t="shared" si="17"/>
        <v>119.61085291545668</v>
      </c>
    </row>
    <row r="299" spans="1:8" x14ac:dyDescent="0.25">
      <c r="A299" s="16">
        <v>43404</v>
      </c>
      <c r="B299" s="21">
        <v>119.8537602091555</v>
      </c>
      <c r="E299" s="24">
        <f t="shared" si="17"/>
        <v>119.61085291545668</v>
      </c>
    </row>
    <row r="300" spans="1:8" x14ac:dyDescent="0.25">
      <c r="A300" s="16">
        <v>43434</v>
      </c>
      <c r="B300" s="21">
        <v>119.7892218350426</v>
      </c>
      <c r="E300" s="24">
        <f t="shared" si="17"/>
        <v>119.61085291545668</v>
      </c>
    </row>
    <row r="301" spans="1:8" x14ac:dyDescent="0.25">
      <c r="A301" s="16">
        <v>43465</v>
      </c>
      <c r="B301" s="21">
        <v>120.19578493007734</v>
      </c>
      <c r="E301" s="24">
        <f t="shared" si="17"/>
        <v>119.61085291545668</v>
      </c>
    </row>
    <row r="302" spans="1:8" x14ac:dyDescent="0.25">
      <c r="A302" s="16">
        <v>43496</v>
      </c>
      <c r="B302" s="21">
        <v>120.26119246011677</v>
      </c>
      <c r="E302" s="24">
        <f t="shared" ref="E302:E313" si="18">AVERAGE($B$302:$B$313)</f>
        <v>122.50423555696881</v>
      </c>
    </row>
    <row r="303" spans="1:8" x14ac:dyDescent="0.25">
      <c r="A303" s="16">
        <v>43524</v>
      </c>
      <c r="B303" s="21">
        <v>120.49344907880268</v>
      </c>
      <c r="E303" s="24">
        <f t="shared" si="18"/>
        <v>122.50423555696881</v>
      </c>
    </row>
    <row r="304" spans="1:8" x14ac:dyDescent="0.25">
      <c r="A304" s="16">
        <v>43555</v>
      </c>
      <c r="B304" s="21">
        <v>120.91243719481434</v>
      </c>
      <c r="E304" s="24">
        <f t="shared" si="18"/>
        <v>122.50423555696881</v>
      </c>
    </row>
    <row r="305" spans="1:8" x14ac:dyDescent="0.25">
      <c r="A305" s="16">
        <v>43585</v>
      </c>
      <c r="B305" s="21">
        <v>121.50488275152603</v>
      </c>
      <c r="E305" s="24">
        <f t="shared" si="18"/>
        <v>122.50423555696881</v>
      </c>
    </row>
    <row r="306" spans="1:8" x14ac:dyDescent="0.25">
      <c r="A306" s="16">
        <v>43616</v>
      </c>
      <c r="B306" s="21">
        <v>122.02605494256824</v>
      </c>
      <c r="E306" s="24">
        <f t="shared" si="18"/>
        <v>122.50423555696881</v>
      </c>
    </row>
    <row r="307" spans="1:8" x14ac:dyDescent="0.25">
      <c r="A307" s="16">
        <v>43646</v>
      </c>
      <c r="B307" s="21">
        <v>122.41135028254111</v>
      </c>
      <c r="E307" s="24">
        <f t="shared" si="18"/>
        <v>122.50423555696881</v>
      </c>
      <c r="F307" s="46" t="s">
        <v>42</v>
      </c>
      <c r="G307" t="s">
        <v>26</v>
      </c>
      <c r="H307" s="20">
        <f>(E307/E295-1)*100</f>
        <v>2.4189967473580598</v>
      </c>
    </row>
    <row r="308" spans="1:8" x14ac:dyDescent="0.25">
      <c r="A308" s="16">
        <v>43677</v>
      </c>
      <c r="B308" s="21">
        <v>122.90328903769519</v>
      </c>
      <c r="E308" s="24">
        <f t="shared" si="18"/>
        <v>122.50423555696881</v>
      </c>
    </row>
    <row r="309" spans="1:8" x14ac:dyDescent="0.25">
      <c r="A309" s="16">
        <v>43708</v>
      </c>
      <c r="B309" s="21">
        <v>122.95409625716817</v>
      </c>
      <c r="E309" s="24">
        <f t="shared" si="18"/>
        <v>122.50423555696881</v>
      </c>
    </row>
    <row r="310" spans="1:8" x14ac:dyDescent="0.25">
      <c r="A310" s="16">
        <v>43738</v>
      </c>
      <c r="B310" s="21">
        <v>123.30063487626337</v>
      </c>
      <c r="E310" s="24">
        <f t="shared" si="18"/>
        <v>122.50423555696881</v>
      </c>
    </row>
    <row r="311" spans="1:8" x14ac:dyDescent="0.25">
      <c r="A311" s="16">
        <v>43769</v>
      </c>
      <c r="B311" s="21">
        <v>123.892698104072</v>
      </c>
      <c r="E311" s="24">
        <f t="shared" si="18"/>
        <v>122.50423555696881</v>
      </c>
    </row>
    <row r="312" spans="1:8" x14ac:dyDescent="0.25">
      <c r="A312" s="16">
        <v>43799</v>
      </c>
      <c r="B312" s="21">
        <v>124.34398493560217</v>
      </c>
      <c r="E312" s="24">
        <f t="shared" si="18"/>
        <v>122.50423555696881</v>
      </c>
    </row>
    <row r="313" spans="1:8" x14ac:dyDescent="0.25">
      <c r="A313" s="16">
        <v>43830</v>
      </c>
      <c r="B313" s="21">
        <v>125.04675676245569</v>
      </c>
      <c r="E313" s="24">
        <f t="shared" si="18"/>
        <v>122.50423555696881</v>
      </c>
    </row>
    <row r="314" spans="1:8" x14ac:dyDescent="0.25">
      <c r="A314" s="16">
        <v>43861</v>
      </c>
      <c r="B314" s="21">
        <v>125.54318959712757</v>
      </c>
      <c r="E314" s="24">
        <f>AVERAGE($B$314:$B$325)</f>
        <v>120.86227241872628</v>
      </c>
    </row>
    <row r="315" spans="1:8" x14ac:dyDescent="0.25">
      <c r="A315" s="16">
        <v>43890</v>
      </c>
      <c r="B315" s="21">
        <v>126.15488272088091</v>
      </c>
      <c r="E315" s="24">
        <f t="shared" ref="E315:E325" si="19">AVERAGE($B$314:$B$325)</f>
        <v>120.86227241872628</v>
      </c>
    </row>
    <row r="316" spans="1:8" x14ac:dyDescent="0.25">
      <c r="A316" s="16">
        <v>43921</v>
      </c>
      <c r="B316" s="21">
        <v>124.66915484981878</v>
      </c>
      <c r="D316" s="21">
        <f>B316</f>
        <v>124.66915484981878</v>
      </c>
      <c r="E316" s="24">
        <f t="shared" si="19"/>
        <v>120.86227241872628</v>
      </c>
    </row>
    <row r="317" spans="1:8" x14ac:dyDescent="0.25">
      <c r="A317" s="16">
        <v>43951</v>
      </c>
      <c r="B317" s="21">
        <v>115.22937937113822</v>
      </c>
      <c r="D317" s="21"/>
      <c r="E317" s="24">
        <f t="shared" si="19"/>
        <v>120.86227241872628</v>
      </c>
    </row>
    <row r="318" spans="1:8" x14ac:dyDescent="0.25">
      <c r="A318" s="16">
        <v>43982</v>
      </c>
      <c r="B318" s="21">
        <v>111.78022662273641</v>
      </c>
      <c r="E318" s="24">
        <f t="shared" si="19"/>
        <v>120.86227241872628</v>
      </c>
    </row>
    <row r="319" spans="1:8" x14ac:dyDescent="0.25">
      <c r="A319" s="16">
        <v>44012</v>
      </c>
      <c r="B319" s="21">
        <v>117.82974753271237</v>
      </c>
      <c r="E319" s="24">
        <f t="shared" si="19"/>
        <v>120.86227241872628</v>
      </c>
      <c r="F319" s="46" t="s">
        <v>44</v>
      </c>
      <c r="G319" t="s">
        <v>26</v>
      </c>
      <c r="H319" s="20">
        <f>(E319/E307-1)*100</f>
        <v>-1.3403317287580263</v>
      </c>
    </row>
    <row r="320" spans="1:8" x14ac:dyDescent="0.25">
      <c r="A320" s="16">
        <v>44043</v>
      </c>
      <c r="B320" s="21">
        <v>119.596777506633</v>
      </c>
      <c r="E320" s="24">
        <f t="shared" si="19"/>
        <v>120.86227241872628</v>
      </c>
    </row>
    <row r="321" spans="1:8" x14ac:dyDescent="0.25">
      <c r="A321" s="16">
        <v>44074</v>
      </c>
      <c r="B321" s="21">
        <v>121.07422344679213</v>
      </c>
      <c r="E321" s="24">
        <f t="shared" si="19"/>
        <v>120.86227241872628</v>
      </c>
    </row>
    <row r="322" spans="1:8" x14ac:dyDescent="0.25">
      <c r="A322" s="16">
        <v>44104</v>
      </c>
      <c r="B322" s="21">
        <v>122.41971923128168</v>
      </c>
      <c r="E322" s="24">
        <f t="shared" si="19"/>
        <v>120.86227241872628</v>
      </c>
    </row>
    <row r="323" spans="1:8" x14ac:dyDescent="0.25">
      <c r="A323" s="16">
        <v>44135</v>
      </c>
      <c r="B323" s="21">
        <v>121.76987993387721</v>
      </c>
      <c r="E323" s="24">
        <f t="shared" si="19"/>
        <v>120.86227241872628</v>
      </c>
    </row>
    <row r="324" spans="1:8" x14ac:dyDescent="0.25">
      <c r="A324" s="16">
        <v>44165</v>
      </c>
      <c r="B324" s="21">
        <v>121.8913952557904</v>
      </c>
      <c r="E324" s="24">
        <f t="shared" si="19"/>
        <v>120.86227241872628</v>
      </c>
    </row>
    <row r="325" spans="1:8" x14ac:dyDescent="0.25">
      <c r="A325" s="16">
        <v>44196</v>
      </c>
      <c r="B325" s="21">
        <v>122.38869295592636</v>
      </c>
      <c r="E325" s="24">
        <f t="shared" si="19"/>
        <v>120.86227241872628</v>
      </c>
    </row>
    <row r="326" spans="1:8" x14ac:dyDescent="0.25">
      <c r="A326" s="16">
        <v>44227</v>
      </c>
      <c r="B326" s="21">
        <v>123.01489063229658</v>
      </c>
      <c r="E326" s="24">
        <f>AVERAGE($B$326:$B$337)</f>
        <v>125.63571492399738</v>
      </c>
    </row>
    <row r="327" spans="1:8" x14ac:dyDescent="0.25">
      <c r="A327" s="16">
        <v>44255</v>
      </c>
      <c r="B327" s="21">
        <v>123.23306152139624</v>
      </c>
      <c r="E327" s="24">
        <f>AVERAGE($B$326:$B$337)</f>
        <v>125.63571492399738</v>
      </c>
    </row>
    <row r="328" spans="1:8" x14ac:dyDescent="0.25">
      <c r="A328" s="16">
        <v>44286</v>
      </c>
      <c r="B328" s="21">
        <v>124.04181895068871</v>
      </c>
      <c r="E328" s="24">
        <f>AVERAGE($B$326:$B$337)</f>
        <v>125.63571492399738</v>
      </c>
    </row>
    <row r="329" spans="1:8" x14ac:dyDescent="0.25">
      <c r="A329" s="16">
        <v>44316</v>
      </c>
      <c r="B329" s="21">
        <v>125.30589289680816</v>
      </c>
      <c r="E329" s="24">
        <f t="shared" ref="E329:E333" si="20">AVERAGE($B$326:$B$337)</f>
        <v>125.63571492399738</v>
      </c>
    </row>
    <row r="330" spans="1:8" x14ac:dyDescent="0.25">
      <c r="A330" s="16">
        <v>44347</v>
      </c>
      <c r="B330" s="21">
        <v>125.88857999550729</v>
      </c>
      <c r="E330" s="24">
        <f t="shared" si="20"/>
        <v>125.63571492399738</v>
      </c>
    </row>
    <row r="331" spans="1:8" x14ac:dyDescent="0.25">
      <c r="A331" s="16">
        <v>44377</v>
      </c>
      <c r="B331" s="21">
        <v>126.84688536556936</v>
      </c>
      <c r="E331" s="24">
        <f t="shared" si="20"/>
        <v>125.63571492399738</v>
      </c>
      <c r="F331" s="46" t="s">
        <v>49</v>
      </c>
      <c r="G331" t="s">
        <v>26</v>
      </c>
      <c r="H331" s="20">
        <f>(E331/E319-1)*100</f>
        <v>3.949489290366448</v>
      </c>
    </row>
    <row r="332" spans="1:8" x14ac:dyDescent="0.25">
      <c r="A332" s="16">
        <v>44408</v>
      </c>
      <c r="B332" s="21">
        <v>127.91708877134933</v>
      </c>
      <c r="E332" s="24">
        <f t="shared" si="20"/>
        <v>125.63571492399738</v>
      </c>
    </row>
    <row r="333" spans="1:8" x14ac:dyDescent="0.25">
      <c r="A333" s="16">
        <v>44439</v>
      </c>
      <c r="B333" s="21">
        <v>128.83750125836346</v>
      </c>
      <c r="E333" s="24">
        <f t="shared" si="20"/>
        <v>125.63571492399738</v>
      </c>
    </row>
    <row r="334" spans="1:8" x14ac:dyDescent="0.25">
      <c r="A334" s="16">
        <v>44469</v>
      </c>
    </row>
    <row r="335" spans="1:8" x14ac:dyDescent="0.25">
      <c r="A335" s="16">
        <v>44500</v>
      </c>
    </row>
    <row r="336" spans="1:8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2021-10-05T15:26:07Z</dcterms:modified>
</cp:coreProperties>
</file>