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8_{CB5D1FF8-763A-4B23-B06D-D84DFDB2B80A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3" i="3" l="1"/>
  <c r="E332" i="3" l="1"/>
  <c r="E331" i="3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<sst xmlns="http://schemas.openxmlformats.org/spreadsheetml/2006/main" count="72" uniqueCount="52">
  <si>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</si>
  <si>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</si>
  <si>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</si>
  <si>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</si>
  <si>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</si>
  <si>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</si>
  <si>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</si>
  <si>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</si>
  <si>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</si>
  <si>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</si>
  <si>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</si>
  <si>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</si>
  <si>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</si>
  <si>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</si>
  <si>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</si>
  <si>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</si>
  <si>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</si>
  <si>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</si>
  <si>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</si>
  <si>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</si>
  <si>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</si>
  <si>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</si>
  <si>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 xml:space="preserve">Prof. Rafi Melnick, The Interdisciplinary Center (IDC), Herzliya 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</si>
  <si>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</si>
  <si>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</si>
  <si>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</si>
  <si>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</si>
  <si>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</si>
  <si>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</si>
  <si>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</si>
  <si>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</si>
  <si>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</si>
  <si>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</si>
  <si>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</si>
  <si>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</si>
  <si>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</si>
  <si>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</si>
  <si>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</si>
  <si>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</si>
  <si>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</si>
  <si>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</si>
  <si>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</si>
  <si>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</si>
  <si>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</si>
  <si>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</si>
  <si>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</si>
  <si>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</si>
  <si>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2020:3</t>
  </si>
  <si>
    <t>2020:4</t>
  </si>
  <si>
    <t>2021:1</t>
  </si>
  <si>
    <t>2021:2</t>
  </si>
  <si>
    <t>Average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</si>
</sst>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August 2021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9604602027385873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Data!$A$174:$A$333</c:f>
              <c:numCache>
                <c:formatCode>[$-409]mmm\-yy;@</c:formatCode>
                <c:ptCount val="16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</c:numCache>
            </c:numRef>
          </c:cat>
          <c:val>
            <c:numRef>
              <c:f>Data!$B$174:$B$333</c:f>
              <c:numCache>
                <c:formatCode>0.00</c:formatCode>
                <c:ptCount val="160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118.78980158027488</c:v>
                </c:pt>
                <c:pt idx="117">
                  <c:v>119.04373029784811</c:v>
                </c:pt>
                <c:pt idx="118">
                  <c:v>119.62866286212559</c:v>
                </c:pt>
                <c:pt idx="119">
                  <c:v>119.68683553310397</c:v>
                </c:pt>
                <c:pt idx="120">
                  <c:v>119.74301164635467</c:v>
                </c:pt>
                <c:pt idx="121">
                  <c:v>119.45619080982632</c:v>
                </c:pt>
                <c:pt idx="122">
                  <c:v>119.59357074651382</c:v>
                </c:pt>
                <c:pt idx="123">
                  <c:v>119.82513164350573</c:v>
                </c:pt>
                <c:pt idx="124">
                  <c:v>119.72453289165148</c:v>
                </c:pt>
                <c:pt idx="125">
                  <c:v>119.8537602091555</c:v>
                </c:pt>
                <c:pt idx="126">
                  <c:v>119.7892218350426</c:v>
                </c:pt>
                <c:pt idx="127">
                  <c:v>120.19578493007734</c:v>
                </c:pt>
                <c:pt idx="128">
                  <c:v>120.26119246011677</c:v>
                </c:pt>
                <c:pt idx="129">
                  <c:v>120.49344907880268</c:v>
                </c:pt>
                <c:pt idx="130">
                  <c:v>120.91243719481434</c:v>
                </c:pt>
                <c:pt idx="131">
                  <c:v>121.50488275152603</c:v>
                </c:pt>
                <c:pt idx="132">
                  <c:v>122.02605494256824</c:v>
                </c:pt>
                <c:pt idx="133">
                  <c:v>122.41135028254111</c:v>
                </c:pt>
                <c:pt idx="134">
                  <c:v>122.90328903769519</c:v>
                </c:pt>
                <c:pt idx="135">
                  <c:v>122.95409625716817</c:v>
                </c:pt>
                <c:pt idx="136">
                  <c:v>123.30063487626337</c:v>
                </c:pt>
                <c:pt idx="137">
                  <c:v>123.892698104072</c:v>
                </c:pt>
                <c:pt idx="138">
                  <c:v>124.34398493560217</c:v>
                </c:pt>
                <c:pt idx="139">
                  <c:v>125.04675676245569</c:v>
                </c:pt>
                <c:pt idx="140">
                  <c:v>125.54318959712757</c:v>
                </c:pt>
                <c:pt idx="141">
                  <c:v>126.15488272088091</c:v>
                </c:pt>
                <c:pt idx="142">
                  <c:v>124.66915484981878</c:v>
                </c:pt>
                <c:pt idx="143">
                  <c:v>115.22937937113822</c:v>
                </c:pt>
                <c:pt idx="144">
                  <c:v>111.78022662273641</c:v>
                </c:pt>
                <c:pt idx="145">
                  <c:v>117.82974753271237</c:v>
                </c:pt>
                <c:pt idx="146">
                  <c:v>119.596777506633</c:v>
                </c:pt>
                <c:pt idx="147">
                  <c:v>121.07422344679213</c:v>
                </c:pt>
                <c:pt idx="148">
                  <c:v>122.41971923128168</c:v>
                </c:pt>
                <c:pt idx="149">
                  <c:v>121.76987993387721</c:v>
                </c:pt>
                <c:pt idx="150">
                  <c:v>121.8913952557904</c:v>
                </c:pt>
                <c:pt idx="151">
                  <c:v>122.38869295592636</c:v>
                </c:pt>
                <c:pt idx="152">
                  <c:v>123.01489063229658</c:v>
                </c:pt>
                <c:pt idx="153">
                  <c:v>123.23306152139624</c:v>
                </c:pt>
                <c:pt idx="154">
                  <c:v>124.04181895068871</c:v>
                </c:pt>
                <c:pt idx="155">
                  <c:v>125.30589289680816</c:v>
                </c:pt>
                <c:pt idx="156">
                  <c:v>125.88857999550729</c:v>
                </c:pt>
                <c:pt idx="157">
                  <c:v>126.84688536556936</c:v>
                </c:pt>
                <c:pt idx="158">
                  <c:v>127.91708877134933</c:v>
                </c:pt>
                <c:pt idx="159">
                  <c:v>128.83750125836346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Data!$A$174:$A$333</c:f>
              <c:numCache>
                <c:formatCode>[$-409]mmm\-yy;@</c:formatCode>
                <c:ptCount val="160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</c:numCache>
            </c:numRef>
          </c:cat>
          <c:val>
            <c:numRef>
              <c:f>Data!$D$174:$D$333</c:f>
              <c:numCache>
                <c:formatCode>General</c:formatCode>
                <c:ptCount val="160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124.66915484981878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2896174864"/>
          <c:y val="0.94505501927321844"/>
          <c:w val="0.3469945355191256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</a:t>
            </a:r>
            <a:r>
              <a:rPr lang="he-IL" sz="1800" b="0" i="0" baseline="0">
                <a:effectLst/>
              </a:rPr>
              <a:t>1</a:t>
            </a:r>
            <a:r>
              <a:rPr lang="en-US" sz="1800" b="0" i="0" baseline="0">
                <a:effectLst/>
              </a:rPr>
              <a:t> </a:t>
            </a:r>
            <a:endParaRPr lang="en-US" sz="20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August 2021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91461210791274"/>
          <c:y val="1.25523012552301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7001686152867251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Data!$A$2:$A$333</c:f>
              <c:numCache>
                <c:formatCode>[$-409]mmm\-yy;@</c:formatCode>
                <c:ptCount val="33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</c:numCache>
            </c:numRef>
          </c:cat>
          <c:val>
            <c:numRef>
              <c:f>Data!$B$2:$B$333</c:f>
              <c:numCache>
                <c:formatCode>0.00</c:formatCode>
                <c:ptCount val="332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118.78980158027488</c:v>
                </c:pt>
                <c:pt idx="289">
                  <c:v>119.04373029784811</c:v>
                </c:pt>
                <c:pt idx="290">
                  <c:v>119.62866286212559</c:v>
                </c:pt>
                <c:pt idx="291">
                  <c:v>119.68683553310397</c:v>
                </c:pt>
                <c:pt idx="292">
                  <c:v>119.74301164635467</c:v>
                </c:pt>
                <c:pt idx="293">
                  <c:v>119.45619080982632</c:v>
                </c:pt>
                <c:pt idx="294">
                  <c:v>119.59357074651382</c:v>
                </c:pt>
                <c:pt idx="295">
                  <c:v>119.82513164350573</c:v>
                </c:pt>
                <c:pt idx="296">
                  <c:v>119.72453289165148</c:v>
                </c:pt>
                <c:pt idx="297">
                  <c:v>119.8537602091555</c:v>
                </c:pt>
                <c:pt idx="298">
                  <c:v>119.7892218350426</c:v>
                </c:pt>
                <c:pt idx="299">
                  <c:v>120.19578493007734</c:v>
                </c:pt>
                <c:pt idx="300">
                  <c:v>120.26119246011677</c:v>
                </c:pt>
                <c:pt idx="301">
                  <c:v>120.49344907880268</c:v>
                </c:pt>
                <c:pt idx="302">
                  <c:v>120.91243719481434</c:v>
                </c:pt>
                <c:pt idx="303">
                  <c:v>121.50488275152603</c:v>
                </c:pt>
                <c:pt idx="304">
                  <c:v>122.02605494256824</c:v>
                </c:pt>
                <c:pt idx="305">
                  <c:v>122.41135028254111</c:v>
                </c:pt>
                <c:pt idx="306">
                  <c:v>122.90328903769519</c:v>
                </c:pt>
                <c:pt idx="307">
                  <c:v>122.95409625716817</c:v>
                </c:pt>
                <c:pt idx="308">
                  <c:v>123.30063487626337</c:v>
                </c:pt>
                <c:pt idx="309">
                  <c:v>123.892698104072</c:v>
                </c:pt>
                <c:pt idx="310">
                  <c:v>124.34398493560217</c:v>
                </c:pt>
                <c:pt idx="311">
                  <c:v>125.04675676245569</c:v>
                </c:pt>
                <c:pt idx="312">
                  <c:v>125.54318959712757</c:v>
                </c:pt>
                <c:pt idx="313">
                  <c:v>126.15488272088091</c:v>
                </c:pt>
                <c:pt idx="314">
                  <c:v>124.66915484981878</c:v>
                </c:pt>
                <c:pt idx="315">
                  <c:v>115.22937937113822</c:v>
                </c:pt>
                <c:pt idx="316">
                  <c:v>111.78022662273641</c:v>
                </c:pt>
                <c:pt idx="317">
                  <c:v>117.82974753271237</c:v>
                </c:pt>
                <c:pt idx="318">
                  <c:v>119.596777506633</c:v>
                </c:pt>
                <c:pt idx="319">
                  <c:v>121.07422344679213</c:v>
                </c:pt>
                <c:pt idx="320">
                  <c:v>122.41971923128168</c:v>
                </c:pt>
                <c:pt idx="321">
                  <c:v>121.76987993387721</c:v>
                </c:pt>
                <c:pt idx="322">
                  <c:v>121.8913952557904</c:v>
                </c:pt>
                <c:pt idx="323">
                  <c:v>122.38869295592636</c:v>
                </c:pt>
                <c:pt idx="324">
                  <c:v>123.01489063229658</c:v>
                </c:pt>
                <c:pt idx="325">
                  <c:v>123.23306152139624</c:v>
                </c:pt>
                <c:pt idx="326">
                  <c:v>124.04181895068871</c:v>
                </c:pt>
                <c:pt idx="327">
                  <c:v>125.30589289680816</c:v>
                </c:pt>
                <c:pt idx="328">
                  <c:v>125.88857999550729</c:v>
                </c:pt>
                <c:pt idx="329">
                  <c:v>126.84688536556936</c:v>
                </c:pt>
                <c:pt idx="330">
                  <c:v>127.91708877134933</c:v>
                </c:pt>
                <c:pt idx="331">
                  <c:v>128.83750125836346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Data!$A$2:$A$333</c:f>
              <c:numCache>
                <c:formatCode>[$-409]mmm\-yy;@</c:formatCode>
                <c:ptCount val="332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</c:numCache>
            </c:numRef>
          </c:cat>
          <c:val>
            <c:numRef>
              <c:f>Data!$D$2:$D$333</c:f>
              <c:numCache>
                <c:formatCode>0.0</c:formatCode>
                <c:ptCount val="332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124.66915484981878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56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217213114754101"/>
          <c:y val="0.94923911969162855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0.1582</cdr:x>
      <cdr:y>0.18549</cdr:y>
    </cdr:from>
    <cdr:to>
      <cdr:x>0.40434</cdr:x>
      <cdr:y>0.22557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2164" y="1127222"/>
          <a:ext cx="2290561" cy="243564"/>
        </a:xfrm>
        <a:prstGeom xmlns:a="http://schemas.openxmlformats.org/drawingml/2006/main" prst="wedgeRectCallout">
          <a:avLst>
            <a:gd name="adj1" fmla="val -69211"/>
            <a:gd name="adj2" fmla="val 122528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0.59172</cdr:x>
      <cdr:y>0.68962</cdr:y>
    </cdr:from>
    <cdr:to>
      <cdr:x>0.85705</cdr:x>
      <cdr:y>0.72863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506523" y="4190801"/>
          <a:ext cx="2469141" cy="237061"/>
        </a:xfrm>
        <a:prstGeom xmlns:a="http://schemas.openxmlformats.org/drawingml/2006/main" prst="wedgeRectCallout">
          <a:avLst>
            <a:gd name="adj1" fmla="val -192385"/>
            <a:gd name="adj2" fmla="val -1527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0.9451</cdr:y>
    </cdr:from>
    <cdr:to>
      <cdr:x>0.23727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3015" y="5737300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0.4957</cdr:x>
      <cdr:y>0.2653</cdr:y>
    </cdr:from>
    <cdr:to>
      <cdr:x>0.70833</cdr:x>
      <cdr:y>0.29841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612963" y="1612204"/>
          <a:ext cx="1978718" cy="201208"/>
        </a:xfrm>
        <a:prstGeom xmlns:a="http://schemas.openxmlformats.org/drawingml/2006/main" prst="wedgeRectCallout">
          <a:avLst>
            <a:gd name="adj1" fmla="val 115874"/>
            <a:gd name="adj2" fmla="val 8130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0.28403</cdr:x>
      <cdr:y>0.36315</cdr:y>
    </cdr:from>
    <cdr:to>
      <cdr:x>0.551</cdr:x>
      <cdr:y>0.41426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60111" y="2282953"/>
          <a:ext cx="2312334" cy="321303"/>
        </a:xfrm>
        <a:prstGeom xmlns:a="http://schemas.openxmlformats.org/drawingml/2006/main" prst="wedgeRectCallout">
          <a:avLst>
            <a:gd name="adj1" fmla="val 49032"/>
            <a:gd name="adj2" fmla="val 3116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0.71799</cdr:x>
      <cdr:y>0.57705</cdr:y>
    </cdr:from>
    <cdr:to>
      <cdr:x>0.98021</cdr:x>
      <cdr:y>0.60903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218758" y="3627630"/>
          <a:ext cx="2271192" cy="201042"/>
        </a:xfrm>
        <a:prstGeom xmlns:a="http://schemas.openxmlformats.org/drawingml/2006/main" prst="wedgeRectCallout">
          <a:avLst>
            <a:gd name="adj1" fmla="val -93919"/>
            <a:gd name="adj2" fmla="val -25869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0.58959</cdr:x>
      <cdr:y>0.77594</cdr:y>
    </cdr:from>
    <cdr:to>
      <cdr:x>0.83627</cdr:x>
      <cdr:y>0.8083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06666" y="4877955"/>
          <a:ext cx="2136594" cy="203431"/>
        </a:xfrm>
        <a:prstGeom xmlns:a="http://schemas.openxmlformats.org/drawingml/2006/main" prst="wedgeRectCallout">
          <a:avLst>
            <a:gd name="adj1" fmla="val -134450"/>
            <a:gd name="adj2" fmla="val -1476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0.05833</cdr:x>
      <cdr:y>0.3675</cdr:y>
    </cdr:from>
    <cdr:to>
      <cdr:x>0.23933</cdr:x>
      <cdr:y>0.40171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5228" y="2310301"/>
          <a:ext cx="1567713" cy="215061"/>
        </a:xfrm>
        <a:prstGeom xmlns:a="http://schemas.openxmlformats.org/drawingml/2006/main" prst="wedgeRectCallout">
          <a:avLst>
            <a:gd name="adj1" fmla="val 72396"/>
            <a:gd name="adj2" fmla="val 9073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0.33866</cdr:x>
      <cdr:y>0.82211</cdr:y>
    </cdr:from>
    <cdr:to>
      <cdr:x>0.57392</cdr:x>
      <cdr:y>0.8528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3271" y="5168199"/>
          <a:ext cx="2037681" cy="192933"/>
        </a:xfrm>
        <a:prstGeom xmlns:a="http://schemas.openxmlformats.org/drawingml/2006/main" prst="wedgeRectCallout">
          <a:avLst>
            <a:gd name="adj1" fmla="val -94244"/>
            <a:gd name="adj2" fmla="val -204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</cdr:x>
      <cdr:y>0.5372</cdr:y>
    </cdr:from>
    <cdr:to>
      <cdr:x>0.22317</cdr:x>
      <cdr:y>0.57749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3377106"/>
          <a:ext cx="1932965" cy="253283"/>
        </a:xfrm>
        <a:prstGeom xmlns:a="http://schemas.openxmlformats.org/drawingml/2006/main" prst="wedgeRectCallout">
          <a:avLst>
            <a:gd name="adj1" fmla="val 7154"/>
            <a:gd name="adj2" fmla="val 6162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0.632</cdr:x>
      <cdr:y>0.24445</cdr:y>
    </cdr:from>
    <cdr:to>
      <cdr:x>0.84877</cdr:x>
      <cdr:y>0.27756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881306" y="1485521"/>
          <a:ext cx="2017245" cy="201208"/>
        </a:xfrm>
        <a:prstGeom xmlns:a="http://schemas.openxmlformats.org/drawingml/2006/main" prst="wedgeRectCallout">
          <a:avLst>
            <a:gd name="adj1" fmla="val 83672"/>
            <a:gd name="adj2" fmla="val 597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0"/>
  <sheetViews>
    <sheetView topLeftCell="A28" workbookViewId="0">
      <selection activeCell="O32" sqref="O32"/>
    </sheetView>
  </sheetViews>
  <sheetFormatPr defaultRowHeight="12.5" x14ac:dyDescent="0.25"/>
  <cols>
    <col min="2" max="2" width="9.1796875" customWidth="1"/>
    <col min="3" max="3" width="10.81640625" bestFit="1" customWidth="1"/>
    <col min="4" max="4" width="12.54296875" customWidth="1"/>
    <col min="5" max="5" width="10" bestFit="1" customWidth="1"/>
    <col min="6" max="6" width="10.453125" bestFit="1" customWidth="1"/>
    <col min="7" max="7" width="10.1796875" bestFit="1" customWidth="1"/>
  </cols>
  <sheetData>
    <row r="1" spans="1:7" ht="15.5" x14ac:dyDescent="0.35">
      <c r="D1" s="20">
        <v>44440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39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40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132.60273905850028</v>
      </c>
      <c r="D16" s="2">
        <v>125.19224519970867</v>
      </c>
      <c r="E16" s="2">
        <v>116.91845490959791</v>
      </c>
      <c r="F16" s="2">
        <v>119.6108529154567</v>
      </c>
      <c r="G16" s="2">
        <v>2.4653037429089197</v>
      </c>
    </row>
    <row r="17" spans="1:7" x14ac:dyDescent="0.25">
      <c r="A17" s="25">
        <v>2019</v>
      </c>
      <c r="B17" s="2">
        <v>114.5415354004311</v>
      </c>
      <c r="C17" s="2">
        <v>138.22532889413682</v>
      </c>
      <c r="D17" s="2">
        <v>131.28284507884743</v>
      </c>
      <c r="E17" s="2">
        <v>119.05918281944878</v>
      </c>
      <c r="F17" s="2">
        <v>122.50423555696884</v>
      </c>
      <c r="G17" s="2">
        <v>2.4189967473580598</v>
      </c>
    </row>
    <row r="18" spans="1:7" x14ac:dyDescent="0.25">
      <c r="A18" s="27">
        <v>2020</v>
      </c>
      <c r="B18" s="29">
        <v>116.73851765876309</v>
      </c>
      <c r="C18" s="29">
        <v>133.8921016435244</v>
      </c>
      <c r="D18" s="29">
        <v>135.99315027937567</v>
      </c>
      <c r="E18" s="29">
        <v>105.91248764517249</v>
      </c>
      <c r="F18" s="29">
        <v>120.86227241872629</v>
      </c>
      <c r="G18" s="29">
        <v>-1.3403317287580374</v>
      </c>
    </row>
    <row r="19" spans="1:7" ht="15.5" x14ac:dyDescent="0.35">
      <c r="A19" s="30"/>
      <c r="B19" s="31"/>
      <c r="C19" s="31"/>
      <c r="D19" s="32" t="s">
        <v>19</v>
      </c>
      <c r="E19" s="31"/>
      <c r="F19" s="31"/>
      <c r="G19" s="31"/>
    </row>
    <row r="20" spans="1:7" x14ac:dyDescent="0.25">
      <c r="A20" s="33" t="s">
        <v>47</v>
      </c>
      <c r="B20" s="2">
        <v>117.49295307577516</v>
      </c>
      <c r="C20" s="2">
        <v>136.63324473823079</v>
      </c>
      <c r="D20" s="2">
        <v>136.99288223323961</v>
      </c>
      <c r="E20" s="2">
        <v>2276.5538787666142</v>
      </c>
      <c r="F20" s="2">
        <v>121.03024006156895</v>
      </c>
      <c r="G20" s="2">
        <v>5.0999999999999996</v>
      </c>
    </row>
    <row r="21" spans="1:7" x14ac:dyDescent="0.25">
      <c r="A21" s="33" t="s">
        <v>48</v>
      </c>
      <c r="B21" s="2">
        <v>119.4495108605538</v>
      </c>
      <c r="C21" s="2">
        <v>140.00459546090994</v>
      </c>
      <c r="D21" s="2">
        <v>145.84995840176003</v>
      </c>
      <c r="E21" s="2">
        <v>2140.5654271974931</v>
      </c>
      <c r="F21" s="2">
        <v>122.01665604853136</v>
      </c>
      <c r="G21" s="2">
        <v>0.81501613684367147</v>
      </c>
    </row>
    <row r="22" spans="1:7" x14ac:dyDescent="0.25">
      <c r="A22" s="33" t="s">
        <v>49</v>
      </c>
      <c r="B22" s="2">
        <v>119.117890897032</v>
      </c>
      <c r="C22" s="2">
        <v>147.33230106387666</v>
      </c>
      <c r="D22" s="2">
        <v>152.39491312250126</v>
      </c>
      <c r="E22" s="2">
        <v>2192.8474960697476</v>
      </c>
      <c r="F22" s="2">
        <v>123.42992370146052</v>
      </c>
      <c r="G22" s="2">
        <v>1.1582579778018465</v>
      </c>
    </row>
    <row r="23" spans="1:7" x14ac:dyDescent="0.25">
      <c r="A23" s="33" t="s">
        <v>50</v>
      </c>
      <c r="B23" s="2">
        <v>121.14077267451499</v>
      </c>
      <c r="C23" s="2">
        <v>157.11645646777345</v>
      </c>
      <c r="D23" s="2">
        <v>159.89087877772147</v>
      </c>
      <c r="E23" s="2">
        <v>2360.3146210089071</v>
      </c>
      <c r="F23" s="2">
        <v>126.01378608596161</v>
      </c>
      <c r="G23" s="2">
        <v>2.0933840895427158</v>
      </c>
    </row>
    <row r="24" spans="1:7" ht="15.5" x14ac:dyDescent="0.35">
      <c r="A24" s="31"/>
      <c r="B24" s="31"/>
      <c r="C24" s="31"/>
      <c r="D24" s="32" t="s">
        <v>20</v>
      </c>
      <c r="E24" s="31"/>
      <c r="F24" s="31"/>
      <c r="G24" s="31"/>
    </row>
    <row r="25" spans="1:7" x14ac:dyDescent="0.25">
      <c r="A25" s="34">
        <v>44013</v>
      </c>
      <c r="B25" s="2">
        <v>114.40888741502238</v>
      </c>
      <c r="C25" s="2">
        <v>136.05030933980612</v>
      </c>
      <c r="D25" s="2">
        <v>135.80204318849744</v>
      </c>
      <c r="E25" s="35">
        <v>2259.8147369437115</v>
      </c>
      <c r="F25" s="2">
        <v>119.59677750663302</v>
      </c>
      <c r="G25" s="2">
        <v>1.1000000000000001</v>
      </c>
    </row>
    <row r="26" spans="1:7" x14ac:dyDescent="0.25">
      <c r="A26" s="34">
        <v>44044</v>
      </c>
      <c r="B26" s="2">
        <v>117.99038302105787</v>
      </c>
      <c r="C26" s="2">
        <v>139.33493958576969</v>
      </c>
      <c r="D26" s="2">
        <v>135.61540015047129</v>
      </c>
      <c r="E26" s="35">
        <v>2274.0058569384128</v>
      </c>
      <c r="F26" s="2">
        <v>121.07422344679215</v>
      </c>
      <c r="G26" s="2">
        <v>1.2353559777789069</v>
      </c>
    </row>
    <row r="27" spans="1:7" x14ac:dyDescent="0.25">
      <c r="A27" s="34">
        <v>44075</v>
      </c>
      <c r="B27" s="2">
        <v>120.07958879124523</v>
      </c>
      <c r="C27" s="2">
        <v>134.51448528911655</v>
      </c>
      <c r="D27" s="2">
        <v>139.56120336075008</v>
      </c>
      <c r="E27" s="35">
        <v>2295.8410424177177</v>
      </c>
      <c r="F27" s="2">
        <v>122.4197192312817</v>
      </c>
      <c r="G27" s="2">
        <v>1.1112982980071351</v>
      </c>
    </row>
    <row r="28" spans="1:7" x14ac:dyDescent="0.25">
      <c r="A28" s="34">
        <v>44105</v>
      </c>
      <c r="B28" s="2">
        <v>118.58729895539713</v>
      </c>
      <c r="C28" s="2">
        <v>133.50767903630646</v>
      </c>
      <c r="D28" s="2">
        <v>140.00106951469667</v>
      </c>
      <c r="E28" s="35">
        <v>2047.3052923792725</v>
      </c>
      <c r="F28" s="2">
        <v>121.76987993387722</v>
      </c>
      <c r="G28" s="2">
        <v>-0.53082893955733734</v>
      </c>
    </row>
    <row r="29" spans="1:7" x14ac:dyDescent="0.25">
      <c r="A29" s="34">
        <v>44136</v>
      </c>
      <c r="B29" s="2">
        <v>119.88061681313215</v>
      </c>
      <c r="C29" s="2">
        <v>142.56478178758408</v>
      </c>
      <c r="D29" s="2">
        <v>146.79811598781819</v>
      </c>
      <c r="E29" s="35">
        <v>2158.6822288937165</v>
      </c>
      <c r="F29" s="2">
        <v>121.89139525579043</v>
      </c>
      <c r="G29" s="2">
        <v>9.9790951571265829E-2</v>
      </c>
    </row>
    <row r="30" spans="1:7" x14ac:dyDescent="0.25">
      <c r="A30" s="34">
        <v>44166</v>
      </c>
      <c r="B30" s="2">
        <v>119.88061681313215</v>
      </c>
      <c r="C30" s="2">
        <v>143.94132555883922</v>
      </c>
      <c r="D30" s="2">
        <v>150.75068970276521</v>
      </c>
      <c r="E30" s="35">
        <v>2215.70876031949</v>
      </c>
      <c r="F30" s="2">
        <v>122.38869295592639</v>
      </c>
      <c r="G30" s="2">
        <v>0.40798425441956887</v>
      </c>
    </row>
    <row r="31" spans="1:7" x14ac:dyDescent="0.25">
      <c r="A31" s="34">
        <v>44197</v>
      </c>
      <c r="B31" s="2">
        <v>118.58729895539713</v>
      </c>
      <c r="C31" s="2">
        <v>144.17275976538383</v>
      </c>
      <c r="D31" s="2">
        <v>151.43168856805951</v>
      </c>
      <c r="E31" s="35">
        <v>2094.2518828438519</v>
      </c>
      <c r="F31" s="2">
        <v>123.0148906322966</v>
      </c>
      <c r="G31" s="2">
        <v>0.51164667359893112</v>
      </c>
    </row>
    <row r="32" spans="1:7" x14ac:dyDescent="0.25">
      <c r="A32" s="34">
        <v>44228</v>
      </c>
      <c r="B32" s="2">
        <v>117.39346708671863</v>
      </c>
      <c r="C32" s="2">
        <v>146.35640299360784</v>
      </c>
      <c r="D32" s="2">
        <v>148.92660999449845</v>
      </c>
      <c r="E32" s="35">
        <v>2193.6853437799632</v>
      </c>
      <c r="F32" s="2">
        <v>123.23306152139625</v>
      </c>
      <c r="G32" s="2">
        <v>0.17735323583856211</v>
      </c>
    </row>
    <row r="33" spans="1:7" x14ac:dyDescent="0.25">
      <c r="A33" s="34">
        <v>44256</v>
      </c>
      <c r="B33" s="2">
        <v>121.37290664898026</v>
      </c>
      <c r="C33" s="2">
        <v>151.46774043263824</v>
      </c>
      <c r="D33" s="2">
        <v>156.82644080494586</v>
      </c>
      <c r="E33" s="35">
        <v>2290.6052615854283</v>
      </c>
      <c r="F33" s="2">
        <v>124.04181895068874</v>
      </c>
      <c r="G33" s="2">
        <v>0.65628283458012415</v>
      </c>
    </row>
    <row r="34" spans="1:7" x14ac:dyDescent="0.25">
      <c r="A34" s="34">
        <v>44287</v>
      </c>
      <c r="B34" s="2">
        <v>120.77599071464103</v>
      </c>
      <c r="C34" s="2">
        <v>156.18468950988728</v>
      </c>
      <c r="D34" s="2">
        <v>158.41358457834255</v>
      </c>
      <c r="E34" s="35">
        <v>2340.5435300442186</v>
      </c>
      <c r="F34" s="2">
        <v>125.30589289680817</v>
      </c>
      <c r="G34" s="2">
        <v>1.019070791457799</v>
      </c>
    </row>
    <row r="35" spans="1:7" x14ac:dyDescent="0.25">
      <c r="A35" s="34">
        <v>44317</v>
      </c>
      <c r="B35" s="2">
        <v>119.18421488973637</v>
      </c>
      <c r="C35" s="2">
        <v>153.39548140168836</v>
      </c>
      <c r="D35" s="2">
        <v>156.6953116542476</v>
      </c>
      <c r="E35" s="35">
        <v>2341.2382383687309</v>
      </c>
      <c r="F35" s="2">
        <v>125.88857999550731</v>
      </c>
      <c r="G35" s="2">
        <v>0.46501172868143037</v>
      </c>
    </row>
    <row r="36" spans="1:7" x14ac:dyDescent="0.25">
      <c r="A36" s="34">
        <v>44348</v>
      </c>
      <c r="B36" s="2">
        <v>123.46211241916762</v>
      </c>
      <c r="C36" s="2">
        <v>161.7691984917447</v>
      </c>
      <c r="D36" s="2">
        <v>164.56374010057428</v>
      </c>
      <c r="E36" s="35">
        <v>2399.1620946137718</v>
      </c>
      <c r="F36" s="2">
        <v>126.84688536556938</v>
      </c>
      <c r="G36" s="2">
        <v>0.76123296497287996</v>
      </c>
    </row>
    <row r="37" spans="1:7" x14ac:dyDescent="0.25">
      <c r="A37" s="34">
        <v>44378</v>
      </c>
      <c r="B37" s="2">
        <v>124.75543027690267</v>
      </c>
      <c r="C37" s="2">
        <v>156.85223589054084</v>
      </c>
      <c r="D37" s="2">
        <v>163.10482304699713</v>
      </c>
      <c r="E37" s="35"/>
      <c r="F37" s="2">
        <v>127.91708877134936</v>
      </c>
      <c r="G37" s="2">
        <v>0.84369703102735727</v>
      </c>
    </row>
    <row r="38" spans="1:7" x14ac:dyDescent="0.25">
      <c r="A38" s="36">
        <v>44409</v>
      </c>
      <c r="B38" s="29"/>
      <c r="C38" s="29"/>
      <c r="D38" s="29">
        <v>171.0957321621155</v>
      </c>
      <c r="E38" s="37"/>
      <c r="F38" s="29">
        <v>128.83750125836349</v>
      </c>
      <c r="G38" s="29">
        <v>0.71953833209834617</v>
      </c>
    </row>
    <row r="39" spans="1:7" x14ac:dyDescent="0.25">
      <c r="A39" t="s">
        <v>21</v>
      </c>
    </row>
    <row r="40" spans="1:7" x14ac:dyDescent="0.25">
      <c r="A40" s="19" t="s">
        <v>22</v>
      </c>
      <c r="B40" s="19"/>
      <c r="C40" s="19"/>
      <c r="D40" s="19"/>
      <c r="E40" s="19"/>
      <c r="F40" s="19"/>
      <c r="G40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37"/>
  <sheetViews>
    <sheetView topLeftCell="A319" workbookViewId="0">
      <selection activeCell="F336" sqref="F336"/>
    </sheetView>
  </sheetViews>
  <sheetFormatPr defaultRowHeight="12.5" x14ac:dyDescent="0.25"/>
  <cols>
    <col min="1" max="1" width="10.81640625" style="1" bestFit="1" customWidth="1"/>
    <col min="2" max="2" width="11" customWidth="1"/>
    <col min="5" max="5" width="10.1796875" bestFit="1" customWidth="1"/>
    <col min="6" max="6" width="13.453125" customWidth="1"/>
    <col min="7" max="7" width="17" customWidth="1"/>
    <col min="8" max="8" width="10.1796875" bestFit="1" customWidth="1"/>
    <col min="11" max="12" width="10.1796875" bestFit="1" customWidth="1"/>
  </cols>
  <sheetData>
    <row r="1" spans="1:10" ht="52" x14ac:dyDescent="0.3">
      <c r="A1" s="17" t="s">
        <v>1</v>
      </c>
      <c r="B1" s="16" t="s">
        <v>2</v>
      </c>
      <c r="D1" s="16" t="s">
        <v>23</v>
      </c>
      <c r="H1" s="5"/>
    </row>
    <row r="2" spans="1:10" x14ac:dyDescent="0.25">
      <c r="A2" s="18">
        <v>34365</v>
      </c>
      <c r="B2" s="4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4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4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4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4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4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4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4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4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4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4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4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4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4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4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4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4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4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4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4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4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4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4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4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4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4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4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4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4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4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4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4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4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4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4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4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4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4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4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4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4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4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4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4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4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4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4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4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4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4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4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4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4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4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4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4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4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4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4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4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4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4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4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4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4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4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4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4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4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4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4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4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4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4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4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4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4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4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4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4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4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4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4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4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4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4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4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4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4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4">
        <v>67.737248787785546</v>
      </c>
      <c r="C91" s="1"/>
      <c r="E91" s="4">
        <f t="shared" si="0"/>
        <v>68.261399619590478</v>
      </c>
      <c r="F91" t="s">
        <v>24</v>
      </c>
      <c r="H91" s="3"/>
      <c r="I91" s="4"/>
      <c r="J91" s="3"/>
      <c r="K91" s="4"/>
    </row>
    <row r="92" spans="1:11" x14ac:dyDescent="0.25">
      <c r="A92" s="18">
        <v>37103</v>
      </c>
      <c r="B92" s="4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4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4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4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4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4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4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4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4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4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4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4">
        <v>66.675079075726529</v>
      </c>
      <c r="E103" s="4">
        <f t="shared" si="1"/>
        <v>66.26712456520761</v>
      </c>
      <c r="F103" t="s">
        <v>25</v>
      </c>
      <c r="G103" t="s">
        <v>38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4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4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4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4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4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4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4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4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4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4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4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4">
        <v>65.229656499565891</v>
      </c>
      <c r="C115" s="2"/>
      <c r="E115" s="4">
        <f t="shared" si="2"/>
        <v>65.594948210460572</v>
      </c>
      <c r="F115" t="s">
        <v>26</v>
      </c>
      <c r="G115" t="s">
        <v>38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4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4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4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4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4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4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4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4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4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4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4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4">
        <v>70.655621586343074</v>
      </c>
      <c r="E127" s="4">
        <f t="shared" si="3"/>
        <v>70.663419783839672</v>
      </c>
      <c r="F127" t="s">
        <v>27</v>
      </c>
      <c r="G127" t="s">
        <v>38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4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4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4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4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4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4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4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4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4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4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4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4">
        <v>74.502026030914152</v>
      </c>
      <c r="E139" s="4">
        <f t="shared" si="4"/>
        <v>74.677499330191253</v>
      </c>
      <c r="F139" t="s">
        <v>28</v>
      </c>
      <c r="G139" t="s">
        <v>38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4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4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4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4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4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4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4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4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4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4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4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4">
        <v>80.14441261574342</v>
      </c>
      <c r="E151" s="4">
        <f t="shared" si="5"/>
        <v>79.926908512504369</v>
      </c>
      <c r="F151" t="s">
        <v>29</v>
      </c>
      <c r="G151" t="s">
        <v>38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4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4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4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4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4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4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4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4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4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4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4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4">
        <v>85.38588766896703</v>
      </c>
      <c r="E163" s="4">
        <f t="shared" si="6"/>
        <v>85.868740022272661</v>
      </c>
      <c r="F163" t="s">
        <v>30</v>
      </c>
      <c r="G163" t="s">
        <v>38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4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4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4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4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4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4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8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4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4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4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4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4">
        <v>90.834278322735031</v>
      </c>
      <c r="E175" s="4">
        <f t="shared" si="7"/>
        <v>90.507244497650674</v>
      </c>
      <c r="F175" t="s">
        <v>31</v>
      </c>
      <c r="G175" t="s">
        <v>38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4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4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4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4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4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4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4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4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4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4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4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4">
        <v>88.088971796554844</v>
      </c>
      <c r="E187" s="4">
        <f t="shared" si="8"/>
        <v>89.136021187985719</v>
      </c>
      <c r="F187" t="s">
        <v>32</v>
      </c>
      <c r="G187" t="s">
        <v>38</v>
      </c>
      <c r="H187" s="2">
        <f>(E187/E175-1)*100</f>
        <v>-1.5150425993805894</v>
      </c>
    </row>
    <row r="188" spans="1:10" x14ac:dyDescent="0.25">
      <c r="A188" s="18">
        <v>40025</v>
      </c>
      <c r="B188" s="4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4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4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4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4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4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4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4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4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4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4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4">
        <v>96.751912459920177</v>
      </c>
      <c r="D199" s="3">
        <f>B199</f>
        <v>96.751912459920177</v>
      </c>
      <c r="E199" s="4">
        <f t="shared" si="9"/>
        <v>95.797741774624896</v>
      </c>
      <c r="F199" t="s">
        <v>33</v>
      </c>
      <c r="G199" t="s">
        <v>38</v>
      </c>
      <c r="H199" s="2">
        <f>(E199/E187-1)*100</f>
        <v>7.4736571117413497</v>
      </c>
    </row>
    <row r="200" spans="1:8" x14ac:dyDescent="0.25">
      <c r="A200" s="18">
        <v>40390</v>
      </c>
      <c r="B200" s="4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4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4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4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4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4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4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4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4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4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4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4">
        <v>100.77011388566351</v>
      </c>
      <c r="C211" s="2"/>
      <c r="E211" s="4">
        <f t="shared" si="10"/>
        <v>99.999999999999986</v>
      </c>
      <c r="F211" t="s">
        <v>34</v>
      </c>
      <c r="G211" t="s">
        <v>38</v>
      </c>
      <c r="H211" s="2">
        <f>(E211/E199-1)*100</f>
        <v>4.386594242755093</v>
      </c>
    </row>
    <row r="212" spans="1:8" x14ac:dyDescent="0.25">
      <c r="A212" s="18">
        <v>40755</v>
      </c>
      <c r="B212" s="4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4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4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4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4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4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4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4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4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4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4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39">
        <v>102.09058042877996</v>
      </c>
      <c r="C223" s="2"/>
      <c r="E223" s="4">
        <f t="shared" si="11"/>
        <v>102.52265386444066</v>
      </c>
      <c r="F223" t="s">
        <v>35</v>
      </c>
      <c r="G223" t="s">
        <v>38</v>
      </c>
      <c r="H223" s="2">
        <f>(E223/E211-1)*100</f>
        <v>2.5226538644406604</v>
      </c>
    </row>
    <row r="224" spans="1:8" x14ac:dyDescent="0.25">
      <c r="A224" s="18">
        <v>41121</v>
      </c>
      <c r="B224" s="4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4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4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4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4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4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4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4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4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4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4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4">
        <v>105.02397459752208</v>
      </c>
      <c r="C235" s="15"/>
      <c r="E235" s="4">
        <f t="shared" si="12"/>
        <v>105.11039950731526</v>
      </c>
      <c r="F235" s="10" t="s">
        <v>36</v>
      </c>
      <c r="G235" t="s">
        <v>38</v>
      </c>
      <c r="H235" s="2">
        <f>(E235/E223-1)*100</f>
        <v>2.524072041966674</v>
      </c>
    </row>
    <row r="236" spans="1:8" x14ac:dyDescent="0.25">
      <c r="A236" s="18">
        <v>41486</v>
      </c>
      <c r="B236" s="4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4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4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4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4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4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4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4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4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4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4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4">
        <v>108.19813910409977</v>
      </c>
      <c r="E247" s="4">
        <f t="shared" si="13"/>
        <v>108.0715135467189</v>
      </c>
      <c r="F247" s="10" t="s">
        <v>37</v>
      </c>
      <c r="G247" t="s">
        <v>38</v>
      </c>
      <c r="H247" s="2">
        <f>(E247/E235-1)*100</f>
        <v>2.8171465937559814</v>
      </c>
    </row>
    <row r="248" spans="1:8" x14ac:dyDescent="0.25">
      <c r="A248" s="18">
        <v>41851</v>
      </c>
      <c r="B248" s="4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4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4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4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4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4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4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4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4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4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4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4">
        <v>110.07624906028963</v>
      </c>
      <c r="E259" s="4">
        <f t="shared" si="14"/>
        <v>110.62411548134703</v>
      </c>
      <c r="F259" s="10" t="s">
        <v>41</v>
      </c>
      <c r="G259" t="s">
        <v>38</v>
      </c>
      <c r="H259" s="2">
        <f>(E259/E247-1)*100</f>
        <v>2.3619563110168329</v>
      </c>
    </row>
    <row r="260" spans="1:8" x14ac:dyDescent="0.25">
      <c r="A260" s="18">
        <v>42216</v>
      </c>
      <c r="B260" s="4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4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4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4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4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4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4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4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4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4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4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4">
        <v>113.58005337620322</v>
      </c>
      <c r="E271" s="4">
        <f t="shared" si="15"/>
        <v>113.88221865852238</v>
      </c>
      <c r="F271" s="10" t="s">
        <v>42</v>
      </c>
      <c r="G271" t="s">
        <v>38</v>
      </c>
      <c r="H271" s="2">
        <f>(E271/E259-1)*100</f>
        <v>2.9452015620633043</v>
      </c>
    </row>
    <row r="272" spans="1:8" x14ac:dyDescent="0.25">
      <c r="A272" s="18">
        <v>42582</v>
      </c>
      <c r="B272" s="4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4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4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4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4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4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4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4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4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4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4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4">
        <v>116.62858874249548</v>
      </c>
      <c r="D283" s="3"/>
      <c r="E283" s="4">
        <f t="shared" si="16"/>
        <v>116.7330291779224</v>
      </c>
      <c r="F283" s="10" t="s">
        <v>43</v>
      </c>
      <c r="G283" t="s">
        <v>38</v>
      </c>
      <c r="H283" s="2">
        <f>(E283/E271-1)*100</f>
        <v>2.5032973127685709</v>
      </c>
    </row>
    <row r="284" spans="1:8" x14ac:dyDescent="0.25">
      <c r="A284" s="18">
        <v>42947</v>
      </c>
      <c r="B284" s="4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4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4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4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4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4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4">
        <v>118.78980158027488</v>
      </c>
      <c r="E290" s="4">
        <f>AVERAGE($B$290:$B$301)</f>
        <v>119.61085291545668</v>
      </c>
    </row>
    <row r="291" spans="1:8" x14ac:dyDescent="0.25">
      <c r="A291" s="18">
        <v>43159</v>
      </c>
      <c r="B291" s="4">
        <v>119.04373029784811</v>
      </c>
      <c r="E291" s="4">
        <f t="shared" ref="E291:E301" si="17">AVERAGE($B$290:$B$301)</f>
        <v>119.61085291545668</v>
      </c>
    </row>
    <row r="292" spans="1:8" x14ac:dyDescent="0.25">
      <c r="A292" s="18">
        <v>43190</v>
      </c>
      <c r="B292" s="4">
        <v>119.62866286212559</v>
      </c>
      <c r="E292" s="4">
        <f t="shared" si="17"/>
        <v>119.61085291545668</v>
      </c>
    </row>
    <row r="293" spans="1:8" x14ac:dyDescent="0.25">
      <c r="A293" s="18">
        <v>43220</v>
      </c>
      <c r="B293" s="4">
        <v>119.68683553310397</v>
      </c>
      <c r="E293" s="4">
        <f t="shared" si="17"/>
        <v>119.61085291545668</v>
      </c>
    </row>
    <row r="294" spans="1:8" x14ac:dyDescent="0.25">
      <c r="A294" s="18">
        <v>43251</v>
      </c>
      <c r="B294" s="4">
        <v>119.74301164635467</v>
      </c>
      <c r="E294" s="4">
        <f t="shared" si="17"/>
        <v>119.61085291545668</v>
      </c>
    </row>
    <row r="295" spans="1:8" x14ac:dyDescent="0.25">
      <c r="A295" s="18">
        <v>43281</v>
      </c>
      <c r="B295" s="4">
        <v>119.45619080982632</v>
      </c>
      <c r="E295" s="4">
        <f t="shared" si="17"/>
        <v>119.61085291545668</v>
      </c>
      <c r="F295" s="10" t="s">
        <v>44</v>
      </c>
      <c r="G295" t="s">
        <v>38</v>
      </c>
      <c r="H295" s="2">
        <f>(E295/E283-1)*100</f>
        <v>2.4653037429089197</v>
      </c>
    </row>
    <row r="296" spans="1:8" x14ac:dyDescent="0.25">
      <c r="A296" s="18">
        <v>43312</v>
      </c>
      <c r="B296" s="4">
        <v>119.59357074651382</v>
      </c>
      <c r="E296" s="4">
        <f t="shared" si="17"/>
        <v>119.61085291545668</v>
      </c>
    </row>
    <row r="297" spans="1:8" x14ac:dyDescent="0.25">
      <c r="A297" s="18">
        <v>43343</v>
      </c>
      <c r="B297" s="4">
        <v>119.82513164350573</v>
      </c>
      <c r="E297" s="4">
        <f t="shared" si="17"/>
        <v>119.61085291545668</v>
      </c>
    </row>
    <row r="298" spans="1:8" x14ac:dyDescent="0.25">
      <c r="A298" s="18">
        <v>43373</v>
      </c>
      <c r="B298" s="4">
        <v>119.72453289165148</v>
      </c>
      <c r="E298" s="4">
        <f t="shared" si="17"/>
        <v>119.61085291545668</v>
      </c>
    </row>
    <row r="299" spans="1:8" x14ac:dyDescent="0.25">
      <c r="A299" s="18">
        <v>43404</v>
      </c>
      <c r="B299" s="4">
        <v>119.8537602091555</v>
      </c>
      <c r="E299" s="4">
        <f t="shared" si="17"/>
        <v>119.61085291545668</v>
      </c>
    </row>
    <row r="300" spans="1:8" x14ac:dyDescent="0.25">
      <c r="A300" s="18">
        <v>43434</v>
      </c>
      <c r="B300" s="4">
        <v>119.7892218350426</v>
      </c>
      <c r="E300" s="4">
        <f t="shared" si="17"/>
        <v>119.61085291545668</v>
      </c>
    </row>
    <row r="301" spans="1:8" x14ac:dyDescent="0.25">
      <c r="A301" s="18">
        <v>43465</v>
      </c>
      <c r="B301" s="4">
        <v>120.19578493007734</v>
      </c>
      <c r="E301" s="4">
        <f t="shared" si="17"/>
        <v>119.61085291545668</v>
      </c>
    </row>
    <row r="302" spans="1:8" x14ac:dyDescent="0.25">
      <c r="A302" s="18">
        <v>43496</v>
      </c>
      <c r="B302" s="4">
        <v>120.26119246011677</v>
      </c>
      <c r="E302" s="4">
        <f t="shared" ref="E302:E313" si="18">AVERAGE($B$302:$B$313)</f>
        <v>122.50423555696881</v>
      </c>
    </row>
    <row r="303" spans="1:8" x14ac:dyDescent="0.25">
      <c r="A303" s="18">
        <v>43524</v>
      </c>
      <c r="B303" s="4">
        <v>120.49344907880268</v>
      </c>
      <c r="E303" s="4">
        <f t="shared" si="18"/>
        <v>122.50423555696881</v>
      </c>
    </row>
    <row r="304" spans="1:8" x14ac:dyDescent="0.25">
      <c r="A304" s="18">
        <v>43555</v>
      </c>
      <c r="B304" s="4">
        <v>120.91243719481434</v>
      </c>
      <c r="E304" s="4">
        <f t="shared" si="18"/>
        <v>122.50423555696881</v>
      </c>
    </row>
    <row r="305" spans="1:8" x14ac:dyDescent="0.25">
      <c r="A305" s="18">
        <v>43585</v>
      </c>
      <c r="B305" s="4">
        <v>121.50488275152603</v>
      </c>
      <c r="E305" s="4">
        <f t="shared" si="18"/>
        <v>122.50423555696881</v>
      </c>
    </row>
    <row r="306" spans="1:8" x14ac:dyDescent="0.25">
      <c r="A306" s="18">
        <v>43616</v>
      </c>
      <c r="B306" s="4">
        <v>122.02605494256824</v>
      </c>
      <c r="E306" s="4">
        <f t="shared" si="18"/>
        <v>122.50423555696881</v>
      </c>
    </row>
    <row r="307" spans="1:8" x14ac:dyDescent="0.25">
      <c r="A307" s="18">
        <v>43646</v>
      </c>
      <c r="B307" s="4">
        <v>122.41135028254111</v>
      </c>
      <c r="E307" s="4">
        <f t="shared" si="18"/>
        <v>122.50423555696881</v>
      </c>
      <c r="F307" s="10" t="s">
        <v>45</v>
      </c>
      <c r="G307" t="s">
        <v>38</v>
      </c>
      <c r="H307" s="2">
        <f>(E307/E295-1)*100</f>
        <v>2.4189967473580598</v>
      </c>
    </row>
    <row r="308" spans="1:8" x14ac:dyDescent="0.25">
      <c r="A308" s="18">
        <v>43677</v>
      </c>
      <c r="B308" s="4">
        <v>122.90328903769519</v>
      </c>
      <c r="E308" s="4">
        <f t="shared" si="18"/>
        <v>122.50423555696881</v>
      </c>
    </row>
    <row r="309" spans="1:8" x14ac:dyDescent="0.25">
      <c r="A309" s="18">
        <v>43708</v>
      </c>
      <c r="B309" s="4">
        <v>122.95409625716817</v>
      </c>
      <c r="E309" s="4">
        <f t="shared" si="18"/>
        <v>122.50423555696881</v>
      </c>
    </row>
    <row r="310" spans="1:8" x14ac:dyDescent="0.25">
      <c r="A310" s="18">
        <v>43738</v>
      </c>
      <c r="B310" s="4">
        <v>123.30063487626337</v>
      </c>
      <c r="E310" s="4">
        <f t="shared" si="18"/>
        <v>122.50423555696881</v>
      </c>
    </row>
    <row r="311" spans="1:8" x14ac:dyDescent="0.25">
      <c r="A311" s="18">
        <v>43769</v>
      </c>
      <c r="B311" s="4">
        <v>123.892698104072</v>
      </c>
      <c r="E311" s="4">
        <f t="shared" si="18"/>
        <v>122.50423555696881</v>
      </c>
    </row>
    <row r="312" spans="1:8" x14ac:dyDescent="0.25">
      <c r="A312" s="18">
        <v>43799</v>
      </c>
      <c r="B312" s="4">
        <v>124.34398493560217</v>
      </c>
      <c r="E312" s="4">
        <f t="shared" si="18"/>
        <v>122.50423555696881</v>
      </c>
    </row>
    <row r="313" spans="1:8" x14ac:dyDescent="0.25">
      <c r="A313" s="18">
        <v>43830</v>
      </c>
      <c r="B313" s="4">
        <v>125.04675676245569</v>
      </c>
      <c r="E313" s="4">
        <f t="shared" si="18"/>
        <v>122.50423555696881</v>
      </c>
    </row>
    <row r="314" spans="1:8" x14ac:dyDescent="0.25">
      <c r="A314" s="18">
        <v>43861</v>
      </c>
      <c r="B314" s="4">
        <v>125.54318959712757</v>
      </c>
      <c r="E314" s="4">
        <f>AVERAGE($B$314:$B$325)</f>
        <v>120.86227241872628</v>
      </c>
    </row>
    <row r="315" spans="1:8" x14ac:dyDescent="0.25">
      <c r="A315" s="18">
        <v>43890</v>
      </c>
      <c r="B315" s="4">
        <v>126.15488272088091</v>
      </c>
      <c r="E315" s="4">
        <f t="shared" ref="E315:E325" si="19">AVERAGE($B$314:$B$325)</f>
        <v>120.86227241872628</v>
      </c>
    </row>
    <row r="316" spans="1:8" x14ac:dyDescent="0.25">
      <c r="A316" s="18">
        <v>43921</v>
      </c>
      <c r="B316" s="4">
        <v>124.66915484981878</v>
      </c>
      <c r="D316" s="3">
        <f>B316</f>
        <v>124.66915484981878</v>
      </c>
      <c r="E316" s="4">
        <f t="shared" si="19"/>
        <v>120.86227241872628</v>
      </c>
    </row>
    <row r="317" spans="1:8" x14ac:dyDescent="0.25">
      <c r="A317" s="18">
        <v>43951</v>
      </c>
      <c r="B317" s="4">
        <v>115.22937937113822</v>
      </c>
      <c r="E317" s="4">
        <f t="shared" si="19"/>
        <v>120.86227241872628</v>
      </c>
    </row>
    <row r="318" spans="1:8" x14ac:dyDescent="0.25">
      <c r="A318" s="18">
        <v>43982</v>
      </c>
      <c r="B318" s="4">
        <v>111.78022662273641</v>
      </c>
      <c r="E318" s="4">
        <f t="shared" si="19"/>
        <v>120.86227241872628</v>
      </c>
    </row>
    <row r="319" spans="1:8" x14ac:dyDescent="0.25">
      <c r="A319" s="18">
        <v>44012</v>
      </c>
      <c r="B319" s="4">
        <v>117.82974753271237</v>
      </c>
      <c r="E319" s="4">
        <f t="shared" si="19"/>
        <v>120.86227241872628</v>
      </c>
      <c r="F319" s="10" t="s">
        <v>46</v>
      </c>
      <c r="G319" t="s">
        <v>38</v>
      </c>
      <c r="H319" s="2">
        <f>(E319/E307-1)*100</f>
        <v>-1.3403317287580263</v>
      </c>
    </row>
    <row r="320" spans="1:8" x14ac:dyDescent="0.25">
      <c r="A320" s="18">
        <v>44043</v>
      </c>
      <c r="B320" s="4">
        <v>119.596777506633</v>
      </c>
      <c r="E320" s="4">
        <f t="shared" si="19"/>
        <v>120.86227241872628</v>
      </c>
    </row>
    <row r="321" spans="1:8" x14ac:dyDescent="0.25">
      <c r="A321" s="18">
        <v>44074</v>
      </c>
      <c r="B321" s="4">
        <v>121.07422344679213</v>
      </c>
      <c r="E321" s="4">
        <f t="shared" si="19"/>
        <v>120.86227241872628</v>
      </c>
    </row>
    <row r="322" spans="1:8" x14ac:dyDescent="0.25">
      <c r="A322" s="18">
        <v>44104</v>
      </c>
      <c r="B322" s="4">
        <v>122.41971923128168</v>
      </c>
      <c r="E322" s="4">
        <f t="shared" si="19"/>
        <v>120.86227241872628</v>
      </c>
    </row>
    <row r="323" spans="1:8" x14ac:dyDescent="0.25">
      <c r="A323" s="18">
        <v>44135</v>
      </c>
      <c r="B323" s="4">
        <v>121.76987993387721</v>
      </c>
      <c r="E323" s="4">
        <f t="shared" si="19"/>
        <v>120.86227241872628</v>
      </c>
    </row>
    <row r="324" spans="1:8" x14ac:dyDescent="0.25">
      <c r="A324" s="18">
        <v>44165</v>
      </c>
      <c r="B324" s="4">
        <v>121.8913952557904</v>
      </c>
      <c r="E324" s="4">
        <f t="shared" si="19"/>
        <v>120.86227241872628</v>
      </c>
    </row>
    <row r="325" spans="1:8" x14ac:dyDescent="0.25">
      <c r="A325" s="18">
        <v>44196</v>
      </c>
      <c r="B325" s="4">
        <v>122.38869295592636</v>
      </c>
      <c r="E325" s="4">
        <f t="shared" si="19"/>
        <v>120.86227241872628</v>
      </c>
    </row>
    <row r="326" spans="1:8" x14ac:dyDescent="0.25">
      <c r="A326" s="18">
        <v>44227</v>
      </c>
      <c r="B326" s="4">
        <v>123.01489063229658</v>
      </c>
      <c r="E326" s="4">
        <f t="shared" ref="E326:E333" si="20">AVERAGE($B$326:$B$337)</f>
        <v>125.63571492399738</v>
      </c>
    </row>
    <row r="327" spans="1:8" x14ac:dyDescent="0.25">
      <c r="A327" s="18">
        <v>44255</v>
      </c>
      <c r="B327" s="4">
        <v>123.23306152139624</v>
      </c>
      <c r="E327" s="4">
        <f t="shared" si="20"/>
        <v>125.63571492399738</v>
      </c>
    </row>
    <row r="328" spans="1:8" x14ac:dyDescent="0.25">
      <c r="A328" s="18">
        <v>44286</v>
      </c>
      <c r="B328" s="4">
        <v>124.04181895068871</v>
      </c>
      <c r="E328" s="4">
        <f t="shared" si="20"/>
        <v>125.63571492399738</v>
      </c>
    </row>
    <row r="329" spans="1:8" x14ac:dyDescent="0.25">
      <c r="A329" s="18">
        <v>44316</v>
      </c>
      <c r="B329" s="4">
        <v>125.30589289680816</v>
      </c>
      <c r="E329" s="4">
        <f t="shared" si="20"/>
        <v>125.63571492399738</v>
      </c>
    </row>
    <row r="330" spans="1:8" x14ac:dyDescent="0.25">
      <c r="A330" s="18">
        <v>44347</v>
      </c>
      <c r="B330" s="4">
        <v>125.88857999550729</v>
      </c>
      <c r="E330" s="4">
        <f t="shared" si="20"/>
        <v>125.63571492399738</v>
      </c>
    </row>
    <row r="331" spans="1:8" x14ac:dyDescent="0.25">
      <c r="A331" s="18">
        <v>44377</v>
      </c>
      <c r="B331" s="4">
        <v>126.84688536556936</v>
      </c>
      <c r="E331" s="4">
        <f t="shared" si="20"/>
        <v>125.63571492399738</v>
      </c>
      <c r="F331" s="10" t="s">
        <v>51</v>
      </c>
      <c r="G331" t="s">
        <v>38</v>
      </c>
      <c r="H331" s="2">
        <f>(E331/E319-1)*100</f>
        <v>3.949489290366448</v>
      </c>
    </row>
    <row r="332" spans="1:8" x14ac:dyDescent="0.25">
      <c r="A332" s="18">
        <v>44408</v>
      </c>
      <c r="B332" s="4">
        <v>127.91708877134933</v>
      </c>
      <c r="E332" s="4">
        <f t="shared" si="20"/>
        <v>125.63571492399738</v>
      </c>
    </row>
    <row r="333" spans="1:8" x14ac:dyDescent="0.25">
      <c r="A333" s="18">
        <v>44439</v>
      </c>
      <c r="B333" s="4">
        <v>128.83750125836346</v>
      </c>
      <c r="E333" s="4">
        <f t="shared" si="20"/>
        <v>125.63571492399738</v>
      </c>
    </row>
    <row r="334" spans="1:8" x14ac:dyDescent="0.25">
      <c r="A334" s="18">
        <v>44469</v>
      </c>
    </row>
    <row r="335" spans="1:8" x14ac:dyDescent="0.25">
      <c r="A335" s="18">
        <v>44500</v>
      </c>
    </row>
    <row r="336" spans="1:8" x14ac:dyDescent="0.25">
      <c r="A336" s="18">
        <v>44530</v>
      </c>
    </row>
    <row r="337" spans="1:1" x14ac:dyDescent="0.25">
      <c r="A337" s="18">
        <v>44561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2021-10-05T15:36:56Z</dcterms:modified>
</cp:coreProperties>
</file>