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511E40C3-6076-47CB-98EF-180E6F7FB844}" xr6:coauthVersionLast="46" xr6:coauthVersionMax="46" xr10:uidLastSave="{00000000-0000-0000-0000-000000000000}"/>
  <bookViews>
    <workbookView xWindow="22932" yWindow="-108" windowWidth="23256" windowHeight="12576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4" i="3" l="1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<sst xmlns="http://schemas.openxmlformats.org/spreadsheetml/2006/main" count="72" uniqueCount="50">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</sst>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נתונים'!$A$174:$A$334</c:f>
              <c:numCache>
                <c:formatCode>mmm\-yy</c:formatCode>
                <c:ptCount val="16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</c:numCache>
            </c:numRef>
          </c:cat>
          <c:val>
            <c:numRef>
              <c:f>'מדד מלניק - נתונים'!$B$174:$B$334</c:f>
              <c:numCache>
                <c:formatCode>0.0</c:formatCode>
                <c:ptCount val="16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118.79098796327732</c:v>
                </c:pt>
                <c:pt idx="117">
                  <c:v>119.04981222393457</c:v>
                </c:pt>
                <c:pt idx="118">
                  <c:v>119.64542348911007</c:v>
                </c:pt>
                <c:pt idx="119">
                  <c:v>119.71191870426952</c:v>
                </c:pt>
                <c:pt idx="120">
                  <c:v>119.77642546462025</c:v>
                </c:pt>
                <c:pt idx="121">
                  <c:v>119.49782411614798</c:v>
                </c:pt>
                <c:pt idx="122">
                  <c:v>119.64236668145267</c:v>
                </c:pt>
                <c:pt idx="123">
                  <c:v>119.84457639389269</c:v>
                </c:pt>
                <c:pt idx="124">
                  <c:v>119.7585388525123</c:v>
                </c:pt>
                <c:pt idx="125">
                  <c:v>119.89917909241699</c:v>
                </c:pt>
                <c:pt idx="126">
                  <c:v>119.84108582532312</c:v>
                </c:pt>
                <c:pt idx="127">
                  <c:v>120.25514005864989</c:v>
                </c:pt>
                <c:pt idx="128">
                  <c:v>120.33036873697888</c:v>
                </c:pt>
                <c:pt idx="129">
                  <c:v>120.60729674697386</c:v>
                </c:pt>
                <c:pt idx="130">
                  <c:v>121.02885927151239</c:v>
                </c:pt>
                <c:pt idx="131">
                  <c:v>121.62187446142134</c:v>
                </c:pt>
                <c:pt idx="132">
                  <c:v>122.1521729818722</c:v>
                </c:pt>
                <c:pt idx="133">
                  <c:v>122.53797960194233</c:v>
                </c:pt>
                <c:pt idx="134">
                  <c:v>123.02915583141873</c:v>
                </c:pt>
                <c:pt idx="135">
                  <c:v>123.09024700029028</c:v>
                </c:pt>
                <c:pt idx="136">
                  <c:v>123.4970531753669</c:v>
                </c:pt>
                <c:pt idx="137">
                  <c:v>124.15390712799861</c:v>
                </c:pt>
                <c:pt idx="138">
                  <c:v>124.66808203458723</c:v>
                </c:pt>
                <c:pt idx="139">
                  <c:v>125.44286665006852</c:v>
                </c:pt>
                <c:pt idx="140">
                  <c:v>126.00752555548557</c:v>
                </c:pt>
                <c:pt idx="141">
                  <c:v>126.6755293113935</c:v>
                </c:pt>
                <c:pt idx="142">
                  <c:v>125.18939418109989</c:v>
                </c:pt>
                <c:pt idx="143">
                  <c:v>115.71759156713424</c:v>
                </c:pt>
                <c:pt idx="144">
                  <c:v>112.21433654221649</c:v>
                </c:pt>
                <c:pt idx="145">
                  <c:v>118.20363153704245</c:v>
                </c:pt>
                <c:pt idx="146">
                  <c:v>120.01616403771587</c:v>
                </c:pt>
                <c:pt idx="147">
                  <c:v>121.17561967367934</c:v>
                </c:pt>
                <c:pt idx="148">
                  <c:v>122.26412665507733</c:v>
                </c:pt>
                <c:pt idx="149">
                  <c:v>121.54126191815591</c:v>
                </c:pt>
                <c:pt idx="150">
                  <c:v>121.78178665817711</c:v>
                </c:pt>
                <c:pt idx="151">
                  <c:v>122.25168768403356</c:v>
                </c:pt>
                <c:pt idx="152">
                  <c:v>122.75599186704397</c:v>
                </c:pt>
                <c:pt idx="153">
                  <c:v>122.96633604887271</c:v>
                </c:pt>
                <c:pt idx="154">
                  <c:v>123.74305319940564</c:v>
                </c:pt>
                <c:pt idx="155">
                  <c:v>124.98331765313802</c:v>
                </c:pt>
                <c:pt idx="156">
                  <c:v>125.51281879761731</c:v>
                </c:pt>
                <c:pt idx="157">
                  <c:v>126.4197553424988</c:v>
                </c:pt>
                <c:pt idx="158">
                  <c:v>127.47918003559822</c:v>
                </c:pt>
                <c:pt idx="159">
                  <c:v>128.65453538087178</c:v>
                </c:pt>
                <c:pt idx="160">
                  <c:v>129.22921679640663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נתונים'!$A$174:$A$334</c:f>
              <c:numCache>
                <c:formatCode>mmm\-yy</c:formatCode>
                <c:ptCount val="16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</c:numCache>
            </c:numRef>
          </c:cat>
          <c:val>
            <c:numRef>
              <c:f>'מדד מלניק - נתונים'!$D$174:$D$334</c:f>
              <c:numCache>
                <c:formatCode>General</c:formatCode>
                <c:ptCount val="16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125.18939418109989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ספטמבר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נתונים'!$A$2:$A$334</c:f>
              <c:numCache>
                <c:formatCode>mmm\-yy</c:formatCode>
                <c:ptCount val="33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</c:numCache>
            </c:numRef>
          </c:cat>
          <c:val>
            <c:numRef>
              <c:f>'מדד מלניק - נתונים'!$B$2:$B$334</c:f>
              <c:numCache>
                <c:formatCode>0.0</c:formatCode>
                <c:ptCount val="33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118.79098796327732</c:v>
                </c:pt>
                <c:pt idx="289">
                  <c:v>119.04981222393457</c:v>
                </c:pt>
                <c:pt idx="290">
                  <c:v>119.64542348911007</c:v>
                </c:pt>
                <c:pt idx="291">
                  <c:v>119.71191870426952</c:v>
                </c:pt>
                <c:pt idx="292">
                  <c:v>119.77642546462025</c:v>
                </c:pt>
                <c:pt idx="293">
                  <c:v>119.49782411614798</c:v>
                </c:pt>
                <c:pt idx="294">
                  <c:v>119.64236668145267</c:v>
                </c:pt>
                <c:pt idx="295">
                  <c:v>119.84457639389269</c:v>
                </c:pt>
                <c:pt idx="296">
                  <c:v>119.7585388525123</c:v>
                </c:pt>
                <c:pt idx="297">
                  <c:v>119.89917909241699</c:v>
                </c:pt>
                <c:pt idx="298">
                  <c:v>119.84108582532312</c:v>
                </c:pt>
                <c:pt idx="299">
                  <c:v>120.25514005864989</c:v>
                </c:pt>
                <c:pt idx="300">
                  <c:v>120.33036873697888</c:v>
                </c:pt>
                <c:pt idx="301">
                  <c:v>120.60729674697386</c:v>
                </c:pt>
                <c:pt idx="302">
                  <c:v>121.02885927151239</c:v>
                </c:pt>
                <c:pt idx="303">
                  <c:v>121.62187446142134</c:v>
                </c:pt>
                <c:pt idx="304">
                  <c:v>122.1521729818722</c:v>
                </c:pt>
                <c:pt idx="305">
                  <c:v>122.53797960194233</c:v>
                </c:pt>
                <c:pt idx="306">
                  <c:v>123.02915583141873</c:v>
                </c:pt>
                <c:pt idx="307">
                  <c:v>123.09024700029028</c:v>
                </c:pt>
                <c:pt idx="308">
                  <c:v>123.4970531753669</c:v>
                </c:pt>
                <c:pt idx="309">
                  <c:v>124.15390712799861</c:v>
                </c:pt>
                <c:pt idx="310">
                  <c:v>124.66808203458723</c:v>
                </c:pt>
                <c:pt idx="311">
                  <c:v>125.44286665006852</c:v>
                </c:pt>
                <c:pt idx="312">
                  <c:v>126.00752555548557</c:v>
                </c:pt>
                <c:pt idx="313">
                  <c:v>126.6755293113935</c:v>
                </c:pt>
                <c:pt idx="314">
                  <c:v>125.18939418109989</c:v>
                </c:pt>
                <c:pt idx="315">
                  <c:v>115.71759156713424</c:v>
                </c:pt>
                <c:pt idx="316">
                  <c:v>112.21433654221649</c:v>
                </c:pt>
                <c:pt idx="317">
                  <c:v>118.20363153704245</c:v>
                </c:pt>
                <c:pt idx="318">
                  <c:v>120.01616403771587</c:v>
                </c:pt>
                <c:pt idx="319">
                  <c:v>121.17561967367934</c:v>
                </c:pt>
                <c:pt idx="320">
                  <c:v>122.26412665507733</c:v>
                </c:pt>
                <c:pt idx="321">
                  <c:v>121.54126191815591</c:v>
                </c:pt>
                <c:pt idx="322">
                  <c:v>121.78178665817711</c:v>
                </c:pt>
                <c:pt idx="323">
                  <c:v>122.25168768403356</c:v>
                </c:pt>
                <c:pt idx="324">
                  <c:v>122.75599186704397</c:v>
                </c:pt>
                <c:pt idx="325">
                  <c:v>122.96633604887271</c:v>
                </c:pt>
                <c:pt idx="326">
                  <c:v>123.74305319940564</c:v>
                </c:pt>
                <c:pt idx="327">
                  <c:v>124.98331765313802</c:v>
                </c:pt>
                <c:pt idx="328">
                  <c:v>125.51281879761731</c:v>
                </c:pt>
                <c:pt idx="329">
                  <c:v>126.4197553424988</c:v>
                </c:pt>
                <c:pt idx="330">
                  <c:v>127.47918003559822</c:v>
                </c:pt>
                <c:pt idx="331">
                  <c:v>128.65453538087178</c:v>
                </c:pt>
                <c:pt idx="332">
                  <c:v>129.22921679640663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נתונים'!$A$2:$A$334</c:f>
              <c:numCache>
                <c:formatCode>mmm\-yy</c:formatCode>
                <c:ptCount val="33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</c:numCache>
            </c:numRef>
          </c:cat>
          <c:val>
            <c:numRef>
              <c:f>'מדד מלניק - נתונים'!$D$2:$D$334</c:f>
              <c:numCache>
                <c:formatCode>0.0</c:formatCode>
                <c:ptCount val="33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125.18939418109989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7429500" cy="48387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0.55897</cdr:x>
      <cdr:y>0.25091</cdr:y>
    </cdr:from>
    <cdr:to>
      <cdr:x>0.78334</cdr:x>
      <cdr:y>0.30289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52900" y="1214078"/>
          <a:ext cx="1666925" cy="251516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0.37856</cdr:x>
      <cdr:y>0.70395</cdr:y>
    </cdr:from>
    <cdr:to>
      <cdr:x>0.62304</cdr:x>
      <cdr:y>0.75506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12527" y="3406203"/>
          <a:ext cx="1816364" cy="247306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7429500" cy="48387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0.63267</cdr:x>
      <cdr:y>0.69764</cdr:y>
    </cdr:from>
    <cdr:to>
      <cdr:x>0.85026</cdr:x>
      <cdr:y>0.74488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00389" y="3375661"/>
          <a:ext cx="1616591" cy="228600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0.03722</cdr:x>
      <cdr:y>0.35195</cdr:y>
    </cdr:from>
    <cdr:to>
      <cdr:x>0.26872</cdr:x>
      <cdr:y>0.38583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536" y="1702999"/>
          <a:ext cx="1719904" cy="163902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0.27099</cdr:x>
      <cdr:y>0.25039</cdr:y>
    </cdr:from>
    <cdr:to>
      <cdr:x>0.5559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13284" y="1211580"/>
          <a:ext cx="2116756" cy="249804"/>
        </a:xfrm>
        <a:prstGeom xmlns:a="http://schemas.openxmlformats.org/drawingml/2006/main" prst="wedgeRectCallout">
          <a:avLst>
            <a:gd name="adj1" fmla="val 54097"/>
            <a:gd name="adj2" fmla="val 4536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0.23465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8434" y="1135380"/>
          <a:ext cx="1594593" cy="17939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0.7697</cdr:x>
      <cdr:y>0.56378</cdr:y>
    </cdr:from>
    <cdr:to>
      <cdr:x>0.99897</cdr:x>
      <cdr:y>0.59988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517" y="2727960"/>
          <a:ext cx="1703363" cy="17468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1"/>
  <sheetViews>
    <sheetView rightToLeft="1" workbookViewId="0">
      <selection activeCell="G1" sqref="A1:G41"/>
    </sheetView>
  </sheetViews>
  <sheetFormatPr defaultRowHeight="12.75" x14ac:dyDescent="0.2"/>
  <cols>
    <col min="1" max="1" width="11.140625" customWidth="1"/>
    <col min="4" max="4" width="14.5703125" customWidth="1"/>
    <col min="11" max="11" width="17.85546875" bestFit="1" customWidth="1"/>
    <col min="12" max="12" width="14.140625" customWidth="1"/>
    <col min="15" max="15" width="10.140625" bestFit="1" customWidth="1"/>
    <col min="16" max="16" width="16.85546875" bestFit="1" customWidth="1"/>
    <col min="17" max="17" width="14.85546875" customWidth="1"/>
  </cols>
  <sheetData>
    <row r="1" spans="1:17" ht="15" x14ac:dyDescent="0.2">
      <c r="A1" s="60"/>
      <c r="B1" s="60"/>
      <c r="C1" s="60"/>
      <c r="D1" s="61">
        <v>44470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35">
      <c r="B2" s="62" t="s">
        <v>42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.25" x14ac:dyDescent="0.3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75" x14ac:dyDescent="0.2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75" x14ac:dyDescent="0.2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5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5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75" x14ac:dyDescent="0.2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x14ac:dyDescent="0.2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x14ac:dyDescent="0.2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x14ac:dyDescent="0.2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x14ac:dyDescent="0.2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x14ac:dyDescent="0.2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x14ac:dyDescent="0.2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x14ac:dyDescent="0.2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x14ac:dyDescent="0.2">
      <c r="A16">
        <v>2018</v>
      </c>
      <c r="B16" s="20">
        <v>110.59525783452165</v>
      </c>
      <c r="C16" s="20">
        <v>132.62653396988514</v>
      </c>
      <c r="D16" s="20">
        <v>125.19224519970867</v>
      </c>
      <c r="E16" s="20">
        <v>116.91845490959791</v>
      </c>
      <c r="F16" s="20">
        <v>119.64277323880061</v>
      </c>
      <c r="G16" s="20">
        <v>2.4926484657938675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x14ac:dyDescent="0.2">
      <c r="A17">
        <v>2019</v>
      </c>
      <c r="B17" s="20">
        <v>114.55811639860718</v>
      </c>
      <c r="C17" s="20">
        <v>138.24584035864461</v>
      </c>
      <c r="D17" s="20">
        <v>131.28284507884743</v>
      </c>
      <c r="E17" s="20">
        <v>119.05918281944878</v>
      </c>
      <c r="F17" s="20">
        <v>122.67998863503595</v>
      </c>
      <c r="G17" s="20">
        <v>2.5385698726434702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x14ac:dyDescent="0.2">
      <c r="A18" s="60">
        <v>2020</v>
      </c>
      <c r="B18" s="69">
        <v>116.69706516332283</v>
      </c>
      <c r="C18" s="69">
        <v>133.87587347832039</v>
      </c>
      <c r="D18" s="69">
        <v>135.82037726765301</v>
      </c>
      <c r="E18" s="69">
        <v>105.91248764517249</v>
      </c>
      <c r="F18" s="69">
        <v>121.08655461010099</v>
      </c>
      <c r="G18" s="69">
        <v>-1.298854069570643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75" x14ac:dyDescent="0.2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x14ac:dyDescent="0.2">
      <c r="A20" s="68" t="s">
        <v>44</v>
      </c>
      <c r="B20" s="20">
        <v>117.69192505388824</v>
      </c>
      <c r="C20" s="20">
        <v>136.20577527640572</v>
      </c>
      <c r="D20" s="20">
        <v>137.09694805893301</v>
      </c>
      <c r="E20" s="20">
        <v>2276.5538787666142</v>
      </c>
      <c r="F20" s="20">
        <v>121.15197012215755</v>
      </c>
      <c r="G20" s="20">
        <v>5.0999999999999996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x14ac:dyDescent="0.2">
      <c r="A21" s="68" t="s">
        <v>45</v>
      </c>
      <c r="B21" s="20">
        <v>119.4495108605538</v>
      </c>
      <c r="C21" s="20">
        <v>140.10708733941198</v>
      </c>
      <c r="D21" s="20">
        <v>145.05480052917599</v>
      </c>
      <c r="E21" s="20">
        <v>2140.5654271974931</v>
      </c>
      <c r="F21" s="20">
        <v>121.8582454201222</v>
      </c>
      <c r="G21" s="20">
        <v>0.58296641585977582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x14ac:dyDescent="0.2">
      <c r="A22" s="68" t="s">
        <v>46</v>
      </c>
      <c r="B22" s="20">
        <v>119.117890897032</v>
      </c>
      <c r="C22" s="20">
        <v>147.54494454361824</v>
      </c>
      <c r="D22" s="20">
        <v>153.1104487191063</v>
      </c>
      <c r="E22" s="20">
        <v>2192.8474960697476</v>
      </c>
      <c r="F22" s="20">
        <v>123.15512703844078</v>
      </c>
      <c r="G22" s="20">
        <v>1.0642543012558736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x14ac:dyDescent="0.2">
      <c r="A23" s="68" t="s">
        <v>47</v>
      </c>
      <c r="B23" s="20">
        <v>120.77599071464103</v>
      </c>
      <c r="C23" s="20">
        <v>157.56499532504321</v>
      </c>
      <c r="D23" s="20">
        <v>160.02957985993172</v>
      </c>
      <c r="E23" s="20">
        <v>2360.3146210089071</v>
      </c>
      <c r="F23" s="20">
        <v>125.6386305977514</v>
      </c>
      <c r="G23" s="20">
        <v>2.016565301853368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5.75" x14ac:dyDescent="0.25">
      <c r="A24" s="66"/>
      <c r="B24" s="66"/>
      <c r="C24" s="66"/>
      <c r="D24" s="67" t="s">
        <v>15</v>
      </c>
      <c r="E24" s="66"/>
      <c r="F24" s="66"/>
      <c r="G24" s="66"/>
      <c r="I24" s="10"/>
      <c r="J24" s="13"/>
      <c r="K24" s="13"/>
      <c r="L24" s="13"/>
      <c r="M24" s="13"/>
      <c r="N24" s="3"/>
      <c r="O24" s="36"/>
      <c r="P24" s="28"/>
      <c r="Q24" s="28"/>
    </row>
    <row r="25" spans="1:17" x14ac:dyDescent="0.2">
      <c r="A25" s="70">
        <v>44013</v>
      </c>
      <c r="B25" s="20">
        <v>114.60785939313547</v>
      </c>
      <c r="C25" s="20">
        <v>136.18995356604736</v>
      </c>
      <c r="D25" s="20">
        <v>135.80204318849744</v>
      </c>
      <c r="E25" s="71">
        <v>2259.8147369437115</v>
      </c>
      <c r="F25" s="20">
        <v>120.0161640377159</v>
      </c>
      <c r="G25" s="20">
        <v>1.1000000000000001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x14ac:dyDescent="0.2">
      <c r="A26" s="70">
        <v>44044</v>
      </c>
      <c r="B26" s="20">
        <v>118.48781296634057</v>
      </c>
      <c r="C26" s="20">
        <v>137.64766753287671</v>
      </c>
      <c r="D26" s="20">
        <v>135.61540015047129</v>
      </c>
      <c r="E26" s="71">
        <v>2274.0058569384128</v>
      </c>
      <c r="F26" s="20">
        <v>121.17561967367936</v>
      </c>
      <c r="G26" s="20">
        <v>0.96608289829951399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x14ac:dyDescent="0.2">
      <c r="A27" s="70">
        <v>44075</v>
      </c>
      <c r="B27" s="20">
        <v>119.9801028021887</v>
      </c>
      <c r="C27" s="20">
        <v>134.77970473029305</v>
      </c>
      <c r="D27" s="20">
        <v>139.87340083783027</v>
      </c>
      <c r="E27" s="71">
        <v>2295.8410424177177</v>
      </c>
      <c r="F27" s="20">
        <v>122.26412665507735</v>
      </c>
      <c r="G27" s="20">
        <v>0.89828876825988058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.75" x14ac:dyDescent="0.25">
      <c r="A28" s="70">
        <v>44105</v>
      </c>
      <c r="B28" s="20">
        <v>118.38832697728404</v>
      </c>
      <c r="C28" s="20">
        <v>133.69794803227472</v>
      </c>
      <c r="D28" s="20">
        <v>137.72057520310966</v>
      </c>
      <c r="E28" s="71">
        <v>2047.3052923792725</v>
      </c>
      <c r="F28" s="20">
        <v>121.54126191815593</v>
      </c>
      <c r="G28" s="20">
        <v>-0.59123207820451773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x14ac:dyDescent="0.2">
      <c r="A29" s="70">
        <v>44136</v>
      </c>
      <c r="B29" s="20">
        <v>119.9801028021887</v>
      </c>
      <c r="C29" s="20">
        <v>142.61346423849017</v>
      </c>
      <c r="D29" s="20">
        <v>146.64871165002756</v>
      </c>
      <c r="E29" s="71">
        <v>2158.6822288937165</v>
      </c>
      <c r="F29" s="20">
        <v>121.78178665817714</v>
      </c>
      <c r="G29" s="20">
        <v>0.19789554281834931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x14ac:dyDescent="0.2">
      <c r="A30" s="70">
        <v>44166</v>
      </c>
      <c r="B30" s="20">
        <v>119.9801028021887</v>
      </c>
      <c r="C30" s="20">
        <v>144.00984974747107</v>
      </c>
      <c r="D30" s="20">
        <v>150.79511473439081</v>
      </c>
      <c r="E30" s="71">
        <v>2215.70876031949</v>
      </c>
      <c r="F30" s="20">
        <v>122.25168768403358</v>
      </c>
      <c r="G30" s="20">
        <v>0.38585492851683778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x14ac:dyDescent="0.2">
      <c r="A31" s="70">
        <v>44197</v>
      </c>
      <c r="B31" s="20">
        <v>118.58729895539713</v>
      </c>
      <c r="C31" s="20">
        <v>144.27797284390957</v>
      </c>
      <c r="D31" s="20">
        <v>151.31780837178061</v>
      </c>
      <c r="E31" s="71">
        <v>2094.2518828438519</v>
      </c>
      <c r="F31" s="20">
        <v>122.755991867044</v>
      </c>
      <c r="G31" s="20">
        <v>0.41251306428899959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x14ac:dyDescent="0.2">
      <c r="A32" s="70">
        <v>44228</v>
      </c>
      <c r="B32" s="20">
        <v>117.39346708671863</v>
      </c>
      <c r="C32" s="20">
        <v>146.52963180896344</v>
      </c>
      <c r="D32" s="20">
        <v>148.85973440660024</v>
      </c>
      <c r="E32" s="71">
        <v>2193.6853437799632</v>
      </c>
      <c r="F32" s="20">
        <v>122.96633604887273</v>
      </c>
      <c r="G32" s="20">
        <v>0.17135145798548024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x14ac:dyDescent="0.2">
      <c r="A33" s="70">
        <v>44256</v>
      </c>
      <c r="B33" s="20">
        <v>121.37290664898026</v>
      </c>
      <c r="C33" s="20">
        <v>151.82722897798172</v>
      </c>
      <c r="D33" s="20">
        <v>159.15380337893808</v>
      </c>
      <c r="E33" s="71">
        <v>2290.6052615854283</v>
      </c>
      <c r="F33" s="20">
        <v>123.74305319940567</v>
      </c>
      <c r="G33" s="20">
        <v>0.63165023492626204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x14ac:dyDescent="0.2">
      <c r="A34" s="70">
        <v>44287</v>
      </c>
      <c r="B34" s="20">
        <v>120.67650472558449</v>
      </c>
      <c r="C34" s="20">
        <v>156.64225773578997</v>
      </c>
      <c r="D34" s="20">
        <v>158.13974470547237</v>
      </c>
      <c r="E34" s="71">
        <v>2340.5435300442186</v>
      </c>
      <c r="F34" s="20">
        <v>124.98331765313804</v>
      </c>
      <c r="G34" s="20">
        <v>1.0022901663285788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x14ac:dyDescent="0.2">
      <c r="A35" s="70">
        <v>44317</v>
      </c>
      <c r="B35" s="20">
        <v>118.58729895539713</v>
      </c>
      <c r="C35" s="20">
        <v>153.79770667346315</v>
      </c>
      <c r="D35" s="20">
        <v>156.95859926927398</v>
      </c>
      <c r="E35" s="71">
        <v>2341.2382383687309</v>
      </c>
      <c r="F35" s="20">
        <v>125.51281879761733</v>
      </c>
      <c r="G35" s="20">
        <v>0.42365745638852648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x14ac:dyDescent="0.2">
      <c r="A36" s="70">
        <v>44348</v>
      </c>
      <c r="B36" s="20">
        <v>123.06416846294148</v>
      </c>
      <c r="C36" s="20">
        <v>162.25502156587649</v>
      </c>
      <c r="D36" s="20">
        <v>164.99039560504877</v>
      </c>
      <c r="E36" s="71">
        <v>2399.1620946137718</v>
      </c>
      <c r="F36" s="20">
        <v>126.41975534249883</v>
      </c>
      <c r="G36" s="20">
        <v>0.72258479537765652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x14ac:dyDescent="0.2">
      <c r="A37" s="70">
        <v>44378</v>
      </c>
      <c r="B37" s="20">
        <v>125.15337423312883</v>
      </c>
      <c r="C37" s="20">
        <v>158.15498237492127</v>
      </c>
      <c r="D37" s="20">
        <v>163.62669245443635</v>
      </c>
      <c r="E37" s="71">
        <v>2449.4644585565593</v>
      </c>
      <c r="F37" s="20">
        <v>127.47918003559823</v>
      </c>
      <c r="G37" s="20">
        <v>0.83802147079716782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x14ac:dyDescent="0.2">
      <c r="A38" s="70">
        <v>44409</v>
      </c>
      <c r="B38" s="20">
        <v>122.16879456143259</v>
      </c>
      <c r="C38" s="20">
        <v>164.45003945414064</v>
      </c>
      <c r="D38" s="20">
        <v>171.72521206872048</v>
      </c>
      <c r="E38" s="71"/>
      <c r="F38" s="20">
        <v>128.65453538087181</v>
      </c>
      <c r="G38" s="20">
        <v>0.92199788620019874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">
      <c r="A39" s="72">
        <v>44440</v>
      </c>
      <c r="B39" s="69"/>
      <c r="C39" s="69"/>
      <c r="D39" s="69">
        <v>175.82943059783815</v>
      </c>
      <c r="E39" s="73"/>
      <c r="F39" s="69">
        <v>129.22921679640663</v>
      </c>
      <c r="G39" s="69">
        <v>0.44668570278811881</v>
      </c>
    </row>
    <row r="40" spans="1:17" x14ac:dyDescent="0.2">
      <c r="A40" s="74" t="s">
        <v>16</v>
      </c>
      <c r="B40" s="75"/>
      <c r="C40" s="75"/>
    </row>
    <row r="41" spans="1:17" x14ac:dyDescent="0.2">
      <c r="A41" s="76" t="s">
        <v>49</v>
      </c>
      <c r="B41" s="77"/>
      <c r="C41" s="77"/>
      <c r="D41" s="69"/>
      <c r="E41" s="73"/>
      <c r="F41" s="69"/>
      <c r="G41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20" workbookViewId="0">
      <selection activeCell="M348" sqref="M348"/>
    </sheetView>
  </sheetViews>
  <sheetFormatPr defaultRowHeight="12.75" x14ac:dyDescent="0.2"/>
  <cols>
    <col min="1" max="1" width="10.85546875" style="17" bestFit="1" customWidth="1"/>
    <col min="5" max="6" width="10.140625" bestFit="1" customWidth="1"/>
    <col min="7" max="7" width="13.140625" bestFit="1" customWidth="1"/>
    <col min="8" max="8" width="10.140625" bestFit="1" customWidth="1"/>
    <col min="11" max="12" width="10.140625" bestFit="1" customWidth="1"/>
  </cols>
  <sheetData>
    <row r="1" spans="1:10" x14ac:dyDescent="0.2">
      <c r="A1" s="18" t="s">
        <v>8</v>
      </c>
      <c r="B1" s="19" t="s">
        <v>21</v>
      </c>
      <c r="H1" s="37"/>
    </row>
    <row r="2" spans="1:10" x14ac:dyDescent="0.2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.25" x14ac:dyDescent="0.2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1">
        <v>118.79098796327732</v>
      </c>
      <c r="E290" s="24">
        <f>AVERAGE($B$290:$B$301)</f>
        <v>119.6427732388006</v>
      </c>
    </row>
    <row r="291" spans="1:8" x14ac:dyDescent="0.2">
      <c r="A291" s="16">
        <v>43159</v>
      </c>
      <c r="B291" s="21">
        <v>119.04981222393457</v>
      </c>
      <c r="E291" s="24">
        <f t="shared" ref="E291:E301" si="17">AVERAGE($B$290:$B$301)</f>
        <v>119.6427732388006</v>
      </c>
    </row>
    <row r="292" spans="1:8" x14ac:dyDescent="0.2">
      <c r="A292" s="16">
        <v>43190</v>
      </c>
      <c r="B292" s="21">
        <v>119.64542348911007</v>
      </c>
      <c r="E292" s="24">
        <f t="shared" si="17"/>
        <v>119.6427732388006</v>
      </c>
    </row>
    <row r="293" spans="1:8" x14ac:dyDescent="0.2">
      <c r="A293" s="16">
        <v>43220</v>
      </c>
      <c r="B293" s="21">
        <v>119.71191870426952</v>
      </c>
      <c r="E293" s="24">
        <f t="shared" si="17"/>
        <v>119.6427732388006</v>
      </c>
    </row>
    <row r="294" spans="1:8" x14ac:dyDescent="0.2">
      <c r="A294" s="16">
        <v>43251</v>
      </c>
      <c r="B294" s="21">
        <v>119.77642546462025</v>
      </c>
      <c r="E294" s="24">
        <f t="shared" si="17"/>
        <v>119.6427732388006</v>
      </c>
    </row>
    <row r="295" spans="1:8" x14ac:dyDescent="0.2">
      <c r="A295" s="16">
        <v>43281</v>
      </c>
      <c r="B295" s="21">
        <v>119.49782411614798</v>
      </c>
      <c r="E295" s="24">
        <f t="shared" si="17"/>
        <v>119.6427732388006</v>
      </c>
      <c r="F295" s="46" t="s">
        <v>40</v>
      </c>
      <c r="G295" t="s">
        <v>26</v>
      </c>
      <c r="H295" s="20">
        <f>(E295/E283-1)*100</f>
        <v>2.4926484657938675</v>
      </c>
    </row>
    <row r="296" spans="1:8" x14ac:dyDescent="0.2">
      <c r="A296" s="16">
        <v>43312</v>
      </c>
      <c r="B296" s="21">
        <v>119.64236668145267</v>
      </c>
      <c r="E296" s="24">
        <f t="shared" si="17"/>
        <v>119.6427732388006</v>
      </c>
    </row>
    <row r="297" spans="1:8" x14ac:dyDescent="0.2">
      <c r="A297" s="16">
        <v>43343</v>
      </c>
      <c r="B297" s="21">
        <v>119.84457639389269</v>
      </c>
      <c r="E297" s="24">
        <f t="shared" si="17"/>
        <v>119.6427732388006</v>
      </c>
    </row>
    <row r="298" spans="1:8" x14ac:dyDescent="0.2">
      <c r="A298" s="16">
        <v>43373</v>
      </c>
      <c r="B298" s="21">
        <v>119.7585388525123</v>
      </c>
      <c r="E298" s="24">
        <f t="shared" si="17"/>
        <v>119.6427732388006</v>
      </c>
    </row>
    <row r="299" spans="1:8" x14ac:dyDescent="0.2">
      <c r="A299" s="16">
        <v>43404</v>
      </c>
      <c r="B299" s="21">
        <v>119.89917909241699</v>
      </c>
      <c r="E299" s="24">
        <f t="shared" si="17"/>
        <v>119.6427732388006</v>
      </c>
    </row>
    <row r="300" spans="1:8" x14ac:dyDescent="0.2">
      <c r="A300" s="16">
        <v>43434</v>
      </c>
      <c r="B300" s="21">
        <v>119.84108582532312</v>
      </c>
      <c r="E300" s="24">
        <f t="shared" si="17"/>
        <v>119.6427732388006</v>
      </c>
    </row>
    <row r="301" spans="1:8" x14ac:dyDescent="0.2">
      <c r="A301" s="16">
        <v>43465</v>
      </c>
      <c r="B301" s="21">
        <v>120.25514005864989</v>
      </c>
      <c r="E301" s="24">
        <f t="shared" si="17"/>
        <v>119.6427732388006</v>
      </c>
    </row>
    <row r="302" spans="1:8" x14ac:dyDescent="0.2">
      <c r="A302" s="16">
        <v>43496</v>
      </c>
      <c r="B302" s="21">
        <v>120.33036873697888</v>
      </c>
      <c r="E302" s="24">
        <f t="shared" ref="E302:E313" si="18">AVERAGE($B$302:$B$313)</f>
        <v>122.67998863503594</v>
      </c>
    </row>
    <row r="303" spans="1:8" x14ac:dyDescent="0.2">
      <c r="A303" s="16">
        <v>43524</v>
      </c>
      <c r="B303" s="21">
        <v>120.60729674697386</v>
      </c>
      <c r="E303" s="24">
        <f t="shared" si="18"/>
        <v>122.67998863503594</v>
      </c>
    </row>
    <row r="304" spans="1:8" x14ac:dyDescent="0.2">
      <c r="A304" s="16">
        <v>43555</v>
      </c>
      <c r="B304" s="21">
        <v>121.02885927151239</v>
      </c>
      <c r="E304" s="24">
        <f t="shared" si="18"/>
        <v>122.67998863503594</v>
      </c>
    </row>
    <row r="305" spans="1:8" x14ac:dyDescent="0.2">
      <c r="A305" s="16">
        <v>43585</v>
      </c>
      <c r="B305" s="21">
        <v>121.62187446142134</v>
      </c>
      <c r="E305" s="24">
        <f t="shared" si="18"/>
        <v>122.67998863503594</v>
      </c>
    </row>
    <row r="306" spans="1:8" x14ac:dyDescent="0.2">
      <c r="A306" s="16">
        <v>43616</v>
      </c>
      <c r="B306" s="21">
        <v>122.1521729818722</v>
      </c>
      <c r="E306" s="24">
        <f t="shared" si="18"/>
        <v>122.67998863503594</v>
      </c>
    </row>
    <row r="307" spans="1:8" x14ac:dyDescent="0.2">
      <c r="A307" s="16">
        <v>43646</v>
      </c>
      <c r="B307" s="21">
        <v>122.53797960194233</v>
      </c>
      <c r="E307" s="24">
        <f t="shared" si="18"/>
        <v>122.67998863503594</v>
      </c>
      <c r="F307" s="46" t="s">
        <v>41</v>
      </c>
      <c r="G307" t="s">
        <v>26</v>
      </c>
      <c r="H307" s="20">
        <f>(E307/E295-1)*100</f>
        <v>2.5385698726434702</v>
      </c>
    </row>
    <row r="308" spans="1:8" x14ac:dyDescent="0.2">
      <c r="A308" s="16">
        <v>43677</v>
      </c>
      <c r="B308" s="21">
        <v>123.02915583141873</v>
      </c>
      <c r="E308" s="24">
        <f t="shared" si="18"/>
        <v>122.67998863503594</v>
      </c>
    </row>
    <row r="309" spans="1:8" x14ac:dyDescent="0.2">
      <c r="A309" s="16">
        <v>43708</v>
      </c>
      <c r="B309" s="21">
        <v>123.09024700029028</v>
      </c>
      <c r="E309" s="24">
        <f t="shared" si="18"/>
        <v>122.67998863503594</v>
      </c>
    </row>
    <row r="310" spans="1:8" x14ac:dyDescent="0.2">
      <c r="A310" s="16">
        <v>43738</v>
      </c>
      <c r="B310" s="21">
        <v>123.4970531753669</v>
      </c>
      <c r="E310" s="24">
        <f t="shared" si="18"/>
        <v>122.67998863503594</v>
      </c>
    </row>
    <row r="311" spans="1:8" x14ac:dyDescent="0.2">
      <c r="A311" s="16">
        <v>43769</v>
      </c>
      <c r="B311" s="21">
        <v>124.15390712799861</v>
      </c>
      <c r="E311" s="24">
        <f t="shared" si="18"/>
        <v>122.67998863503594</v>
      </c>
    </row>
    <row r="312" spans="1:8" x14ac:dyDescent="0.2">
      <c r="A312" s="16">
        <v>43799</v>
      </c>
      <c r="B312" s="21">
        <v>124.66808203458723</v>
      </c>
      <c r="E312" s="24">
        <f t="shared" si="18"/>
        <v>122.67998863503594</v>
      </c>
    </row>
    <row r="313" spans="1:8" x14ac:dyDescent="0.2">
      <c r="A313" s="16">
        <v>43830</v>
      </c>
      <c r="B313" s="21">
        <v>125.44286665006852</v>
      </c>
      <c r="E313" s="24">
        <f t="shared" si="18"/>
        <v>122.67998863503594</v>
      </c>
    </row>
    <row r="314" spans="1:8" x14ac:dyDescent="0.2">
      <c r="A314" s="16">
        <v>43861</v>
      </c>
      <c r="B314" s="21">
        <v>126.00752555548557</v>
      </c>
      <c r="E314" s="24">
        <f>AVERAGE($B$314:$B$325)</f>
        <v>121.08655461010096</v>
      </c>
    </row>
    <row r="315" spans="1:8" x14ac:dyDescent="0.2">
      <c r="A315" s="16">
        <v>43890</v>
      </c>
      <c r="B315" s="21">
        <v>126.6755293113935</v>
      </c>
      <c r="E315" s="24">
        <f t="shared" ref="E315:E325" si="19">AVERAGE($B$314:$B$325)</f>
        <v>121.08655461010096</v>
      </c>
    </row>
    <row r="316" spans="1:8" x14ac:dyDescent="0.2">
      <c r="A316" s="16">
        <v>43921</v>
      </c>
      <c r="B316" s="21">
        <v>125.18939418109989</v>
      </c>
      <c r="D316" s="21">
        <f>B316</f>
        <v>125.18939418109989</v>
      </c>
      <c r="E316" s="24">
        <f t="shared" si="19"/>
        <v>121.08655461010096</v>
      </c>
    </row>
    <row r="317" spans="1:8" x14ac:dyDescent="0.2">
      <c r="A317" s="16">
        <v>43951</v>
      </c>
      <c r="B317" s="21">
        <v>115.71759156713424</v>
      </c>
      <c r="D317" s="21"/>
      <c r="E317" s="24">
        <f t="shared" si="19"/>
        <v>121.08655461010096</v>
      </c>
    </row>
    <row r="318" spans="1:8" x14ac:dyDescent="0.2">
      <c r="A318" s="16">
        <v>43982</v>
      </c>
      <c r="B318" s="21">
        <v>112.21433654221649</v>
      </c>
      <c r="E318" s="24">
        <f t="shared" si="19"/>
        <v>121.08655461010096</v>
      </c>
    </row>
    <row r="319" spans="1:8" x14ac:dyDescent="0.2">
      <c r="A319" s="16">
        <v>44012</v>
      </c>
      <c r="B319" s="21">
        <v>118.20363153704245</v>
      </c>
      <c r="E319" s="24">
        <f t="shared" si="19"/>
        <v>121.08655461010096</v>
      </c>
      <c r="F319" s="46" t="s">
        <v>43</v>
      </c>
      <c r="G319" t="s">
        <v>26</v>
      </c>
      <c r="H319" s="20">
        <f>(E319/E307-1)*100</f>
        <v>-1.2988540695706541</v>
      </c>
    </row>
    <row r="320" spans="1:8" x14ac:dyDescent="0.2">
      <c r="A320" s="16">
        <v>44043</v>
      </c>
      <c r="B320" s="21">
        <v>120.01616403771587</v>
      </c>
      <c r="E320" s="24">
        <f t="shared" si="19"/>
        <v>121.08655461010096</v>
      </c>
    </row>
    <row r="321" spans="1:8" x14ac:dyDescent="0.2">
      <c r="A321" s="16">
        <v>44074</v>
      </c>
      <c r="B321" s="21">
        <v>121.17561967367934</v>
      </c>
      <c r="E321" s="24">
        <f t="shared" si="19"/>
        <v>121.08655461010096</v>
      </c>
    </row>
    <row r="322" spans="1:8" x14ac:dyDescent="0.2">
      <c r="A322" s="16">
        <v>44104</v>
      </c>
      <c r="B322" s="21">
        <v>122.26412665507733</v>
      </c>
      <c r="E322" s="24">
        <f t="shared" si="19"/>
        <v>121.08655461010096</v>
      </c>
    </row>
    <row r="323" spans="1:8" x14ac:dyDescent="0.2">
      <c r="A323" s="16">
        <v>44135</v>
      </c>
      <c r="B323" s="21">
        <v>121.54126191815591</v>
      </c>
      <c r="E323" s="24">
        <f t="shared" si="19"/>
        <v>121.08655461010096</v>
      </c>
    </row>
    <row r="324" spans="1:8" x14ac:dyDescent="0.2">
      <c r="A324" s="16">
        <v>44165</v>
      </c>
      <c r="B324" s="21">
        <v>121.78178665817711</v>
      </c>
      <c r="E324" s="24">
        <f t="shared" si="19"/>
        <v>121.08655461010096</v>
      </c>
    </row>
    <row r="325" spans="1:8" x14ac:dyDescent="0.2">
      <c r="A325" s="16">
        <v>44196</v>
      </c>
      <c r="B325" s="21">
        <v>122.25168768403356</v>
      </c>
      <c r="E325" s="24">
        <f t="shared" si="19"/>
        <v>121.08655461010096</v>
      </c>
    </row>
    <row r="326" spans="1:8" x14ac:dyDescent="0.2">
      <c r="A326" s="16">
        <v>44227</v>
      </c>
      <c r="B326" s="21">
        <v>122.75599186704397</v>
      </c>
      <c r="E326" s="24">
        <f>AVERAGE($B$326:$B$337)</f>
        <v>125.74935612460591</v>
      </c>
    </row>
    <row r="327" spans="1:8" x14ac:dyDescent="0.2">
      <c r="A327" s="16">
        <v>44255</v>
      </c>
      <c r="B327" s="21">
        <v>122.96633604887271</v>
      </c>
      <c r="E327" s="24">
        <f>AVERAGE($B$326:$B$337)</f>
        <v>125.74935612460591</v>
      </c>
    </row>
    <row r="328" spans="1:8" x14ac:dyDescent="0.2">
      <c r="A328" s="16">
        <v>44286</v>
      </c>
      <c r="B328" s="21">
        <v>123.74305319940564</v>
      </c>
      <c r="E328" s="24">
        <f>AVERAGE($B$326:$B$337)</f>
        <v>125.74935612460591</v>
      </c>
    </row>
    <row r="329" spans="1:8" x14ac:dyDescent="0.2">
      <c r="A329" s="16">
        <v>44316</v>
      </c>
      <c r="B329" s="21">
        <v>124.98331765313802</v>
      </c>
      <c r="E329" s="24">
        <f t="shared" ref="E329:E334" si="20">AVERAGE($B$326:$B$337)</f>
        <v>125.74935612460591</v>
      </c>
    </row>
    <row r="330" spans="1:8" x14ac:dyDescent="0.2">
      <c r="A330" s="16">
        <v>44347</v>
      </c>
      <c r="B330" s="21">
        <v>125.51281879761731</v>
      </c>
      <c r="E330" s="24">
        <f t="shared" si="20"/>
        <v>125.74935612460591</v>
      </c>
    </row>
    <row r="331" spans="1:8" x14ac:dyDescent="0.2">
      <c r="A331" s="16">
        <v>44377</v>
      </c>
      <c r="B331" s="21">
        <v>126.4197553424988</v>
      </c>
      <c r="E331" s="24">
        <f t="shared" si="20"/>
        <v>125.74935612460591</v>
      </c>
      <c r="F331" s="46" t="s">
        <v>48</v>
      </c>
      <c r="G331" t="s">
        <v>26</v>
      </c>
      <c r="H331" s="20">
        <f>(E331/E319-1)*100</f>
        <v>3.8508003878045649</v>
      </c>
    </row>
    <row r="332" spans="1:8" x14ac:dyDescent="0.2">
      <c r="A332" s="16">
        <v>44408</v>
      </c>
      <c r="B332" s="21">
        <v>127.47918003559822</v>
      </c>
      <c r="E332" s="24">
        <f t="shared" si="20"/>
        <v>125.74935612460591</v>
      </c>
    </row>
    <row r="333" spans="1:8" x14ac:dyDescent="0.2">
      <c r="A333" s="16">
        <v>44439</v>
      </c>
      <c r="B333" s="21">
        <v>128.65453538087178</v>
      </c>
      <c r="E333" s="24">
        <f t="shared" si="20"/>
        <v>125.74935612460591</v>
      </c>
    </row>
    <row r="334" spans="1:8" x14ac:dyDescent="0.2">
      <c r="A334" s="16">
        <v>44469</v>
      </c>
      <c r="B334" s="21">
        <v>129.22921679640663</v>
      </c>
      <c r="E334" s="24">
        <f t="shared" si="20"/>
        <v>125.74935612460591</v>
      </c>
    </row>
    <row r="335" spans="1:8" x14ac:dyDescent="0.2">
      <c r="A335" s="16">
        <v>44500</v>
      </c>
      <c r="B335" s="21"/>
    </row>
    <row r="336" spans="1:8" x14ac:dyDescent="0.2">
      <c r="A336" s="16">
        <v>44530</v>
      </c>
      <c r="B336" s="21"/>
    </row>
    <row r="337" spans="1:2" x14ac:dyDescent="0.2">
      <c r="A337" s="16">
        <v>44561</v>
      </c>
      <c r="B337" s="21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2021-11-02T09:38:32Z</dcterms:modified>
</cp:coreProperties>
</file>