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647CD0DD-D832-45C3-A15D-59621B8F0BC6}" xr6:coauthVersionLast="46" xr6:coauthVersionMax="46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<sst xmlns="http://schemas.openxmlformats.org/spreadsheetml/2006/main" count="74" uniqueCount="52">
  <si>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</si>
  <si>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</si>
  <si>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</si>
  <si>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</si>
  <si>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</si>
  <si>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</si>
  <si>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</si>
  <si>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</si>
  <si>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</si>
  <si>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</si>
  <si>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</si>
  <si>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</si>
  <si>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</si>
  <si>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</si>
  <si>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</si>
  <si>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</si>
  <si>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</si>
  <si>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</si>
  <si>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</si>
  <si>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</si>
  <si>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</si>
  <si>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</si>
  <si>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</si>
  <si>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</si>
  <si>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</si>
  <si>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</si>
  <si>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</si>
  <si>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</si>
  <si>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</si>
  <si>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</si>
  <si>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</si>
  <si>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</si>
  <si>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</si>
  <si>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</si>
  <si>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</si>
  <si>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</si>
  <si>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</si>
  <si>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</si>
  <si>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</si>
  <si>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</si>
  <si>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</si>
  <si>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</si>
  <si>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</si>
  <si>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</si>
  <si>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</si>
  <si>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</si>
  <si>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</si>
  <si>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</si>
  <si>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</si>
  <si>
    <t>פרופ' רפי מלניק, אוניברסיטת רייכמן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</si>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</sst>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079884245238572E-2"/>
          <c:y val="0.1538557877115754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נתונים'!$A$174:$A$337</c:f>
              <c:numCache>
                <c:formatCode>mmm\-yy</c:formatCode>
                <c:ptCount val="16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</c:numCache>
            </c:numRef>
          </c:cat>
          <c:val>
            <c:numRef>
              <c:f>'מדד מלניק - נתונים'!$B$174:$B$337</c:f>
              <c:numCache>
                <c:formatCode>0.0</c:formatCode>
                <c:ptCount val="16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118.79921848888091</c:v>
                </c:pt>
                <c:pt idx="117">
                  <c:v>119.05421103982776</c:v>
                </c:pt>
                <c:pt idx="118">
                  <c:v>119.6719496214031</c:v>
                </c:pt>
                <c:pt idx="119">
                  <c:v>119.74370584466745</c:v>
                </c:pt>
                <c:pt idx="120">
                  <c:v>119.81347905615607</c:v>
                </c:pt>
                <c:pt idx="121">
                  <c:v>119.54002886271682</c:v>
                </c:pt>
                <c:pt idx="122">
                  <c:v>119.6815741544825</c:v>
                </c:pt>
                <c:pt idx="123">
                  <c:v>119.88790599905298</c:v>
                </c:pt>
                <c:pt idx="124">
                  <c:v>119.74473519385447</c:v>
                </c:pt>
                <c:pt idx="125">
                  <c:v>119.82138023890919</c:v>
                </c:pt>
                <c:pt idx="126">
                  <c:v>119.77069876882138</c:v>
                </c:pt>
                <c:pt idx="127">
                  <c:v>120.18518985018069</c:v>
                </c:pt>
                <c:pt idx="128">
                  <c:v>120.26723809641962</c:v>
                </c:pt>
                <c:pt idx="129">
                  <c:v>120.54902739382145</c:v>
                </c:pt>
                <c:pt idx="130">
                  <c:v>120.99417293322885</c:v>
                </c:pt>
                <c:pt idx="131">
                  <c:v>121.6821216318837</c:v>
                </c:pt>
                <c:pt idx="132">
                  <c:v>122.20030962167104</c:v>
                </c:pt>
                <c:pt idx="133">
                  <c:v>122.5953671350206</c:v>
                </c:pt>
                <c:pt idx="134">
                  <c:v>123.10850685105885</c:v>
                </c:pt>
                <c:pt idx="135">
                  <c:v>123.16762559411126</c:v>
                </c:pt>
                <c:pt idx="136">
                  <c:v>123.53431233972574</c:v>
                </c:pt>
                <c:pt idx="137">
                  <c:v>124.15234768033163</c:v>
                </c:pt>
                <c:pt idx="138">
                  <c:v>124.7035550896851</c:v>
                </c:pt>
                <c:pt idx="139">
                  <c:v>125.4696953062129</c:v>
                </c:pt>
                <c:pt idx="140">
                  <c:v>125.98258234375433</c:v>
                </c:pt>
                <c:pt idx="141">
                  <c:v>126.65785699018244</c:v>
                </c:pt>
                <c:pt idx="142">
                  <c:v>125.2436778615881</c:v>
                </c:pt>
                <c:pt idx="143">
                  <c:v>115.81994985756221</c:v>
                </c:pt>
                <c:pt idx="144">
                  <c:v>112.316406303302</c:v>
                </c:pt>
                <c:pt idx="145">
                  <c:v>118.29117731352983</c:v>
                </c:pt>
                <c:pt idx="146">
                  <c:v>120.18306922621407</c:v>
                </c:pt>
                <c:pt idx="147">
                  <c:v>121.40861814502284</c:v>
                </c:pt>
                <c:pt idx="148">
                  <c:v>122.50492790492171</c:v>
                </c:pt>
                <c:pt idx="149">
                  <c:v>121.62165445065834</c:v>
                </c:pt>
                <c:pt idx="150">
                  <c:v>121.91846767451145</c:v>
                </c:pt>
                <c:pt idx="151">
                  <c:v>122.34538160860853</c:v>
                </c:pt>
                <c:pt idx="152">
                  <c:v>122.80004918581314</c:v>
                </c:pt>
                <c:pt idx="153">
                  <c:v>122.93888955697226</c:v>
                </c:pt>
                <c:pt idx="154">
                  <c:v>123.66749482306236</c:v>
                </c:pt>
                <c:pt idx="155">
                  <c:v>124.86263181531126</c:v>
                </c:pt>
                <c:pt idx="156">
                  <c:v>125.39221656340362</c:v>
                </c:pt>
                <c:pt idx="157">
                  <c:v>126.31845374367091</c:v>
                </c:pt>
                <c:pt idx="158">
                  <c:v>127.40685686034199</c:v>
                </c:pt>
                <c:pt idx="159">
                  <c:v>128.62581304457242</c:v>
                </c:pt>
                <c:pt idx="160">
                  <c:v>129.50076839483606</c:v>
                </c:pt>
                <c:pt idx="161">
                  <c:v>130.28096114104468</c:v>
                </c:pt>
                <c:pt idx="162">
                  <c:v>131.17385637179586</c:v>
                </c:pt>
                <c:pt idx="163">
                  <c:v>131.41768144527219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נתונים'!$A$174:$A$337</c:f>
              <c:numCache>
                <c:formatCode>mmm\-yy</c:formatCode>
                <c:ptCount val="16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</c:numCache>
            </c:numRef>
          </c:cat>
          <c:val>
            <c:numRef>
              <c:f>'מדד מלניק - נתונים'!$D$174:$D$337</c:f>
              <c:numCache>
                <c:formatCode>General</c:formatCode>
                <c:ptCount val="16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125.2436778615881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דצמבר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נתונים'!$A$2:$A$337</c:f>
              <c:numCache>
                <c:formatCode>mmm\-yy</c:formatCode>
                <c:ptCount val="33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</c:numCache>
            </c:numRef>
          </c:cat>
          <c:val>
            <c:numRef>
              <c:f>'מדד מלניק - נתונים'!$B$2:$B$337</c:f>
              <c:numCache>
                <c:formatCode>0.0</c:formatCode>
                <c:ptCount val="33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118.79921848888091</c:v>
                </c:pt>
                <c:pt idx="289">
                  <c:v>119.05421103982776</c:v>
                </c:pt>
                <c:pt idx="290">
                  <c:v>119.6719496214031</c:v>
                </c:pt>
                <c:pt idx="291">
                  <c:v>119.74370584466745</c:v>
                </c:pt>
                <c:pt idx="292">
                  <c:v>119.81347905615607</c:v>
                </c:pt>
                <c:pt idx="293">
                  <c:v>119.54002886271682</c:v>
                </c:pt>
                <c:pt idx="294">
                  <c:v>119.6815741544825</c:v>
                </c:pt>
                <c:pt idx="295">
                  <c:v>119.88790599905298</c:v>
                </c:pt>
                <c:pt idx="296">
                  <c:v>119.74473519385447</c:v>
                </c:pt>
                <c:pt idx="297">
                  <c:v>119.82138023890919</c:v>
                </c:pt>
                <c:pt idx="298">
                  <c:v>119.77069876882138</c:v>
                </c:pt>
                <c:pt idx="299">
                  <c:v>120.18518985018069</c:v>
                </c:pt>
                <c:pt idx="300">
                  <c:v>120.26723809641962</c:v>
                </c:pt>
                <c:pt idx="301">
                  <c:v>120.54902739382145</c:v>
                </c:pt>
                <c:pt idx="302">
                  <c:v>120.99417293322885</c:v>
                </c:pt>
                <c:pt idx="303">
                  <c:v>121.6821216318837</c:v>
                </c:pt>
                <c:pt idx="304">
                  <c:v>122.20030962167104</c:v>
                </c:pt>
                <c:pt idx="305">
                  <c:v>122.5953671350206</c:v>
                </c:pt>
                <c:pt idx="306">
                  <c:v>123.10850685105885</c:v>
                </c:pt>
                <c:pt idx="307">
                  <c:v>123.16762559411126</c:v>
                </c:pt>
                <c:pt idx="308">
                  <c:v>123.53431233972574</c:v>
                </c:pt>
                <c:pt idx="309">
                  <c:v>124.15234768033163</c:v>
                </c:pt>
                <c:pt idx="310">
                  <c:v>124.7035550896851</c:v>
                </c:pt>
                <c:pt idx="311">
                  <c:v>125.4696953062129</c:v>
                </c:pt>
                <c:pt idx="312">
                  <c:v>125.98258234375433</c:v>
                </c:pt>
                <c:pt idx="313">
                  <c:v>126.65785699018244</c:v>
                </c:pt>
                <c:pt idx="314">
                  <c:v>125.2436778615881</c:v>
                </c:pt>
                <c:pt idx="315">
                  <c:v>115.81994985756221</c:v>
                </c:pt>
                <c:pt idx="316">
                  <c:v>112.316406303302</c:v>
                </c:pt>
                <c:pt idx="317">
                  <c:v>118.29117731352983</c:v>
                </c:pt>
                <c:pt idx="318">
                  <c:v>120.18306922621407</c:v>
                </c:pt>
                <c:pt idx="319">
                  <c:v>121.40861814502284</c:v>
                </c:pt>
                <c:pt idx="320">
                  <c:v>122.50492790492171</c:v>
                </c:pt>
                <c:pt idx="321">
                  <c:v>121.62165445065834</c:v>
                </c:pt>
                <c:pt idx="322">
                  <c:v>121.91846767451145</c:v>
                </c:pt>
                <c:pt idx="323">
                  <c:v>122.34538160860853</c:v>
                </c:pt>
                <c:pt idx="324">
                  <c:v>122.80004918581314</c:v>
                </c:pt>
                <c:pt idx="325">
                  <c:v>122.93888955697226</c:v>
                </c:pt>
                <c:pt idx="326">
                  <c:v>123.66749482306236</c:v>
                </c:pt>
                <c:pt idx="327">
                  <c:v>124.86263181531126</c:v>
                </c:pt>
                <c:pt idx="328">
                  <c:v>125.39221656340362</c:v>
                </c:pt>
                <c:pt idx="329">
                  <c:v>126.31845374367091</c:v>
                </c:pt>
                <c:pt idx="330">
                  <c:v>127.40685686034199</c:v>
                </c:pt>
                <c:pt idx="331">
                  <c:v>128.62581304457242</c:v>
                </c:pt>
                <c:pt idx="332">
                  <c:v>129.50076839483606</c:v>
                </c:pt>
                <c:pt idx="333">
                  <c:v>130.28096114104468</c:v>
                </c:pt>
                <c:pt idx="334">
                  <c:v>131.17385637179586</c:v>
                </c:pt>
                <c:pt idx="335">
                  <c:v>131.41768144527219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נתונים'!$A$2:$A$337</c:f>
              <c:numCache>
                <c:formatCode>mmm\-yy</c:formatCode>
                <c:ptCount val="33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</c:numCache>
            </c:numRef>
          </c:cat>
          <c:val>
            <c:numRef>
              <c:f>'מדד מלניק - נתונים'!$D$2:$D$337</c:f>
              <c:numCache>
                <c:formatCode>0.0</c:formatCode>
                <c:ptCount val="33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125.2436778615881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0.42051</cdr:x>
      <cdr:y>0.23937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80768" y="799546"/>
          <a:ext cx="2143432" cy="358693"/>
        </a:xfrm>
        <a:prstGeom xmlns:a="http://schemas.openxmlformats.org/drawingml/2006/main" prst="wedgeRectCallout">
          <a:avLst>
            <a:gd name="adj1" fmla="val -58777"/>
            <a:gd name="adj2" fmla="val 6684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0.55897</cdr:x>
      <cdr:y>0.25091</cdr:y>
    </cdr:from>
    <cdr:to>
      <cdr:x>0.78334</cdr:x>
      <cdr:y>0.30289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52900" y="1214078"/>
          <a:ext cx="1666925" cy="251516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0.37856</cdr:x>
      <cdr:y>0.70395</cdr:y>
    </cdr:from>
    <cdr:to>
      <cdr:x>0.62304</cdr:x>
      <cdr:y>0.75506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12527" y="3406203"/>
          <a:ext cx="1816364" cy="247306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0.63267</cdr:x>
      <cdr:y>0.69764</cdr:y>
    </cdr:from>
    <cdr:to>
      <cdr:x>0.85026</cdr:x>
      <cdr:y>0.74488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00389" y="3375661"/>
          <a:ext cx="1616591" cy="228600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0.03722</cdr:x>
      <cdr:y>0.35195</cdr:y>
    </cdr:from>
    <cdr:to>
      <cdr:x>0.26872</cdr:x>
      <cdr:y>0.38583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6536" y="1702999"/>
          <a:ext cx="1719904" cy="163902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</cdr:x>
      <cdr:y>0.52267</cdr:y>
    </cdr:from>
    <cdr:to>
      <cdr:x>0.2047</cdr:x>
      <cdr:y>0.55748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2529020"/>
          <a:ext cx="1520805" cy="168460"/>
        </a:xfrm>
        <a:prstGeom xmlns:a="http://schemas.openxmlformats.org/drawingml/2006/main" prst="wedgeRectCallout">
          <a:avLst>
            <a:gd name="adj1" fmla="val 22477"/>
            <a:gd name="adj2" fmla="val 62245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0.27099</cdr:x>
      <cdr:y>0.25039</cdr:y>
    </cdr:from>
    <cdr:to>
      <cdr:x>0.5559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13284" y="1211580"/>
          <a:ext cx="2116756" cy="249804"/>
        </a:xfrm>
        <a:prstGeom xmlns:a="http://schemas.openxmlformats.org/drawingml/2006/main" prst="wedgeRectCallout">
          <a:avLst>
            <a:gd name="adj1" fmla="val 54097"/>
            <a:gd name="adj2" fmla="val 4536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0.23465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8434" y="1135380"/>
          <a:ext cx="1594593" cy="17939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0.7697</cdr:x>
      <cdr:y>0.56378</cdr:y>
    </cdr:from>
    <cdr:to>
      <cdr:x>0.99897</cdr:x>
      <cdr:y>0.59988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8517" y="2727960"/>
          <a:ext cx="1703363" cy="174681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7"/>
  <sheetViews>
    <sheetView rightToLeft="1" topLeftCell="A29" workbookViewId="0">
      <selection activeCell="G47" sqref="A1:G47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60"/>
      <c r="B1" s="60"/>
      <c r="C1" s="60"/>
      <c r="D1" s="61">
        <v>44562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3" customHeight="1" x14ac:dyDescent="0.4">
      <c r="B2" s="62" t="s">
        <v>42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.8" x14ac:dyDescent="0.4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65" x14ac:dyDescent="0.2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65" x14ac:dyDescent="0.2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.3" x14ac:dyDescent="0.25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36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.3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35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65" x14ac:dyDescent="0.2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.6" x14ac:dyDescent="0.25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.6" x14ac:dyDescent="0.25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.6" x14ac:dyDescent="0.25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.6" x14ac:dyDescent="0.25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.6" x14ac:dyDescent="0.25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.6" x14ac:dyDescent="0.25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.6" x14ac:dyDescent="0.25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.6" x14ac:dyDescent="0.25">
      <c r="A16">
        <v>2018</v>
      </c>
      <c r="B16" s="20">
        <v>110.59525783452165</v>
      </c>
      <c r="C16" s="20">
        <v>132.50795052498154</v>
      </c>
      <c r="D16" s="20">
        <v>125.19224519970867</v>
      </c>
      <c r="E16" s="20">
        <v>116.91845490959791</v>
      </c>
      <c r="F16" s="20">
        <v>119.64283975991276</v>
      </c>
      <c r="G16" s="20">
        <v>2.4927054514753078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.6" x14ac:dyDescent="0.25">
      <c r="A17">
        <v>2019</v>
      </c>
      <c r="B17" s="20">
        <v>114.53324490134307</v>
      </c>
      <c r="C17" s="20">
        <v>138.27066588375845</v>
      </c>
      <c r="D17" s="20">
        <v>131.28284507884743</v>
      </c>
      <c r="E17" s="20">
        <v>119.05918281944878</v>
      </c>
      <c r="F17" s="20">
        <v>122.7020233060976</v>
      </c>
      <c r="G17" s="20">
        <v>2.5569299026366288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.6" x14ac:dyDescent="0.25">
      <c r="A18">
        <v>2020</v>
      </c>
      <c r="B18" s="20">
        <v>116.91261813961201</v>
      </c>
      <c r="C18" s="20">
        <v>133.92587342892662</v>
      </c>
      <c r="D18" s="20">
        <v>135.70140522880757</v>
      </c>
      <c r="E18" s="20">
        <v>105.91248764517249</v>
      </c>
      <c r="F18" s="20">
        <v>121.19114747332134</v>
      </c>
      <c r="G18" s="20">
        <v>-1.2313373423412655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.6" x14ac:dyDescent="0.25">
      <c r="A19">
        <v>2021</v>
      </c>
      <c r="B19" s="20">
        <v>120.83385839827554</v>
      </c>
      <c r="C19" s="20">
        <v>159.95051795326017</v>
      </c>
      <c r="D19" s="20">
        <v>162.8236118927372</v>
      </c>
      <c r="E19" s="20">
        <v>113.04469770077132</v>
      </c>
      <c r="F19" s="20">
        <v>127.03213941217474</v>
      </c>
      <c r="G19" s="20">
        <v>4.8196523101154964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65" x14ac:dyDescent="0.25">
      <c r="A20" s="66"/>
      <c r="B20" s="66"/>
      <c r="C20" s="66"/>
      <c r="D20" s="67" t="s">
        <v>14</v>
      </c>
      <c r="E20" s="66"/>
      <c r="F20" s="66"/>
      <c r="G20" s="66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.6" x14ac:dyDescent="0.25">
      <c r="A21" s="68" t="s">
        <v>44</v>
      </c>
      <c r="B21" s="20">
        <v>117.99038302105788</v>
      </c>
      <c r="C21" s="20">
        <v>136.38673259212919</v>
      </c>
      <c r="D21" s="20">
        <v>137.09694805893301</v>
      </c>
      <c r="E21" s="20">
        <v>2276.5538787666142</v>
      </c>
      <c r="F21" s="20">
        <v>121.36553842538622</v>
      </c>
      <c r="G21" s="20">
        <v>5.0999999999999996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.6" x14ac:dyDescent="0.25">
      <c r="A22" s="68" t="s">
        <v>45</v>
      </c>
      <c r="B22" s="20">
        <v>119.88061681313215</v>
      </c>
      <c r="C22" s="20">
        <v>140.00558833386566</v>
      </c>
      <c r="D22" s="20">
        <v>144.5789123737942</v>
      </c>
      <c r="E22" s="20">
        <v>2140.5654271974931</v>
      </c>
      <c r="F22" s="20">
        <v>121.96183457792611</v>
      </c>
      <c r="G22" s="20">
        <v>0.49132246293002169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.6" x14ac:dyDescent="0.25">
      <c r="A23" s="68" t="s">
        <v>46</v>
      </c>
      <c r="B23" s="20">
        <v>119.18421488973637</v>
      </c>
      <c r="C23" s="20">
        <v>147.80469912054423</v>
      </c>
      <c r="D23" s="20">
        <v>152.61646468599432</v>
      </c>
      <c r="E23" s="20">
        <v>2187.3851757423035</v>
      </c>
      <c r="F23" s="20">
        <v>123.1354778552826</v>
      </c>
      <c r="G23" s="20">
        <v>0.96230372511050266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.6" x14ac:dyDescent="0.25">
      <c r="A24" s="68" t="s">
        <v>47</v>
      </c>
      <c r="B24" s="20">
        <v>120.77599071464103</v>
      </c>
      <c r="C24" s="20">
        <v>157.82428785866293</v>
      </c>
      <c r="D24" s="20">
        <v>158.17143830946767</v>
      </c>
      <c r="E24" s="20">
        <v>2360.2218489318489</v>
      </c>
      <c r="F24" s="20">
        <v>125.5244340407953</v>
      </c>
      <c r="G24" s="20">
        <v>1.9401038816127203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.6" x14ac:dyDescent="0.25">
      <c r="A25" s="68" t="s">
        <v>50</v>
      </c>
      <c r="B25" s="20">
        <v>122.76571049577183</v>
      </c>
      <c r="C25" s="20">
        <v>164.53292327657169</v>
      </c>
      <c r="D25" s="20">
        <v>168.43177353673718</v>
      </c>
      <c r="E25" s="20">
        <v>2467.9415596032973</v>
      </c>
      <c r="F25" s="20">
        <v>128.51114609991686</v>
      </c>
      <c r="G25" s="20">
        <v>2.3793869950059943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.6" x14ac:dyDescent="0.25">
      <c r="A26" s="68" t="s">
        <v>51</v>
      </c>
      <c r="B26" s="20">
        <v>120.60951749295307</v>
      </c>
      <c r="C26" s="20">
        <v>169.64016155726182</v>
      </c>
      <c r="D26" s="20">
        <v>172.07477103874976</v>
      </c>
      <c r="E26" s="20">
        <v>2521.6395420042877</v>
      </c>
      <c r="F26" s="20">
        <v>130.95749965270426</v>
      </c>
      <c r="G26" s="20">
        <v>1.9036119644325389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5.65" x14ac:dyDescent="0.25">
      <c r="A27" s="66"/>
      <c r="B27" s="66"/>
      <c r="C27" s="66"/>
      <c r="D27" s="67" t="s">
        <v>15</v>
      </c>
      <c r="E27" s="66"/>
      <c r="F27" s="66"/>
      <c r="G27" s="66"/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.65" x14ac:dyDescent="0.25">
      <c r="A28" s="70">
        <v>44013</v>
      </c>
      <c r="B28" s="20">
        <v>114.60785939313547</v>
      </c>
      <c r="C28" s="20">
        <v>136.44034057079904</v>
      </c>
      <c r="D28" s="20">
        <v>135.80204318849744</v>
      </c>
      <c r="E28" s="71">
        <v>2259.8147369437115</v>
      </c>
      <c r="F28" s="20">
        <v>120.18306922621409</v>
      </c>
      <c r="G28" s="20">
        <v>1.1000000000000001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.6" x14ac:dyDescent="0.25">
      <c r="A29" s="70">
        <v>44044</v>
      </c>
      <c r="B29" s="20">
        <v>118.68678494445366</v>
      </c>
      <c r="C29" s="20">
        <v>138.09792971925475</v>
      </c>
      <c r="D29" s="20">
        <v>135.61540015047129</v>
      </c>
      <c r="E29" s="71">
        <v>2274.0058569384128</v>
      </c>
      <c r="F29" s="20">
        <v>121.40861814502286</v>
      </c>
      <c r="G29" s="20">
        <v>1.0197350814048489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.6" x14ac:dyDescent="0.25">
      <c r="A30" s="70">
        <v>44075</v>
      </c>
      <c r="B30" s="20">
        <v>120.67650472558449</v>
      </c>
      <c r="C30" s="20">
        <v>134.62192748633376</v>
      </c>
      <c r="D30" s="20">
        <v>139.87340083783027</v>
      </c>
      <c r="E30" s="71">
        <v>2295.8410424177177</v>
      </c>
      <c r="F30" s="20">
        <v>122.50492790492173</v>
      </c>
      <c r="G30" s="20">
        <v>0.90299171232584019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.6" x14ac:dyDescent="0.25">
      <c r="A31" s="70">
        <v>44105</v>
      </c>
      <c r="B31" s="20">
        <v>118.88575692256673</v>
      </c>
      <c r="C31" s="20">
        <v>133.28358518278216</v>
      </c>
      <c r="D31" s="20">
        <v>137.20503511493155</v>
      </c>
      <c r="E31" s="71">
        <v>2047.3052923792725</v>
      </c>
      <c r="F31" s="20">
        <v>121.62165445065835</v>
      </c>
      <c r="G31" s="20">
        <v>-0.72101054983592094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.6" x14ac:dyDescent="0.25">
      <c r="A32" s="70">
        <v>44136</v>
      </c>
      <c r="B32" s="20">
        <v>120.77599071464103</v>
      </c>
      <c r="C32" s="20">
        <v>142.79790248170974</v>
      </c>
      <c r="D32" s="20">
        <v>145.44937694900585</v>
      </c>
      <c r="E32" s="71">
        <v>2158.6822288937165</v>
      </c>
      <c r="F32" s="20">
        <v>121.91846767451146</v>
      </c>
      <c r="G32" s="20">
        <v>0.24404636262658208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.6" x14ac:dyDescent="0.25">
      <c r="A33" s="70">
        <v>44166</v>
      </c>
      <c r="B33" s="20">
        <v>119.9801028021887</v>
      </c>
      <c r="C33" s="20">
        <v>143.93527733710513</v>
      </c>
      <c r="D33" s="20">
        <v>151.08232505744516</v>
      </c>
      <c r="E33" s="71">
        <v>2215.70876031949</v>
      </c>
      <c r="F33" s="20">
        <v>122.34538160860855</v>
      </c>
      <c r="G33" s="20">
        <v>0.35016346763545592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.6" x14ac:dyDescent="0.25">
      <c r="A34" s="70">
        <v>44197</v>
      </c>
      <c r="B34" s="20">
        <v>118.48781296634057</v>
      </c>
      <c r="C34" s="20">
        <v>144.37205226365799</v>
      </c>
      <c r="D34" s="20">
        <v>151.83238496256465</v>
      </c>
      <c r="E34" s="71">
        <v>2088.9414679312108</v>
      </c>
      <c r="F34" s="20">
        <v>122.80004918581315</v>
      </c>
      <c r="G34" s="20">
        <v>0.37162626919511332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.6" x14ac:dyDescent="0.25">
      <c r="A35" s="70">
        <v>44228</v>
      </c>
      <c r="B35" s="20">
        <v>117.49295307577516</v>
      </c>
      <c r="C35" s="20">
        <v>146.54655378796647</v>
      </c>
      <c r="D35" s="20">
        <v>149.11747255389935</v>
      </c>
      <c r="E35" s="71">
        <v>2188.0324518826233</v>
      </c>
      <c r="F35" s="20">
        <v>122.93888955697227</v>
      </c>
      <c r="G35" s="20">
        <v>0.11306214621220612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.6" x14ac:dyDescent="0.25">
      <c r="A36" s="70">
        <v>44256</v>
      </c>
      <c r="B36" s="20">
        <v>121.57187862709335</v>
      </c>
      <c r="C36" s="20">
        <v>152.49549131000828</v>
      </c>
      <c r="D36" s="20">
        <v>156.89953654151893</v>
      </c>
      <c r="E36" s="71">
        <v>2285.1816074130761</v>
      </c>
      <c r="F36" s="20">
        <v>123.66749482306236</v>
      </c>
      <c r="G36" s="20">
        <v>0.59265645615940166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.6" x14ac:dyDescent="0.25">
      <c r="A37" s="70">
        <v>44287</v>
      </c>
      <c r="B37" s="20">
        <v>120.77599071464103</v>
      </c>
      <c r="C37" s="20">
        <v>156.79640976933169</v>
      </c>
      <c r="D37" s="20">
        <v>153.96893063432654</v>
      </c>
      <c r="E37" s="71">
        <v>2336.3426406030999</v>
      </c>
      <c r="F37" s="20">
        <v>124.86263181531127</v>
      </c>
      <c r="G37" s="20">
        <v>0.96641158127999116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.6" x14ac:dyDescent="0.25">
      <c r="A38" s="70">
        <v>44317</v>
      </c>
      <c r="B38" s="20">
        <v>118.68678494445366</v>
      </c>
      <c r="C38" s="20">
        <v>153.90342113930612</v>
      </c>
      <c r="D38" s="20">
        <v>156.70584947924536</v>
      </c>
      <c r="E38" s="71">
        <v>2341.5158513484412</v>
      </c>
      <c r="F38" s="20">
        <v>125.39221656340365</v>
      </c>
      <c r="G38" s="20">
        <v>0.42413389850350924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x14ac:dyDescent="0.2">
      <c r="A39" s="70">
        <v>44348</v>
      </c>
      <c r="B39" s="20">
        <v>122.86519648482839</v>
      </c>
      <c r="C39" s="20">
        <v>162.77303266735089</v>
      </c>
      <c r="D39" s="20">
        <v>163.8395348148311</v>
      </c>
      <c r="E39" s="71">
        <v>2402.8070548440055</v>
      </c>
      <c r="F39" s="20">
        <v>126.31845374367091</v>
      </c>
      <c r="G39" s="20">
        <v>0.73867198910142484</v>
      </c>
    </row>
    <row r="40" spans="1:17" x14ac:dyDescent="0.2">
      <c r="A40" s="70">
        <v>44378</v>
      </c>
      <c r="B40" s="20">
        <v>124.65594428784613</v>
      </c>
      <c r="C40" s="20">
        <v>159.02075047998648</v>
      </c>
      <c r="D40" s="20">
        <v>162.44215494538571</v>
      </c>
      <c r="E40" s="71">
        <v>2457.0675592589714</v>
      </c>
      <c r="F40" s="20">
        <v>127.406856860342</v>
      </c>
      <c r="G40" s="20">
        <v>0.86163429365571087</v>
      </c>
    </row>
    <row r="41" spans="1:17" x14ac:dyDescent="0.2">
      <c r="A41" s="70">
        <v>44409</v>
      </c>
      <c r="B41" s="20">
        <v>121.27342065992373</v>
      </c>
      <c r="C41" s="20">
        <v>166.22414541903953</v>
      </c>
      <c r="D41" s="20">
        <v>168.76207610649757</v>
      </c>
      <c r="E41" s="71">
        <v>2480.6606405991038</v>
      </c>
      <c r="F41" s="20">
        <v>128.62581304457242</v>
      </c>
      <c r="G41" s="20">
        <v>0.95674299976380439</v>
      </c>
    </row>
    <row r="42" spans="1:17" x14ac:dyDescent="0.2">
      <c r="A42" s="70">
        <v>44440</v>
      </c>
      <c r="B42" s="20">
        <v>122.36776653954568</v>
      </c>
      <c r="C42" s="20">
        <v>168.35387393068905</v>
      </c>
      <c r="D42" s="20">
        <v>174.09108955832821</v>
      </c>
      <c r="E42" s="71">
        <v>2466.0964789518171</v>
      </c>
      <c r="F42" s="20">
        <v>129.50076839483609</v>
      </c>
      <c r="G42" s="20">
        <v>0.68023309594977821</v>
      </c>
    </row>
    <row r="43" spans="1:17" x14ac:dyDescent="0.2">
      <c r="A43" s="70">
        <v>44470</v>
      </c>
      <c r="B43" s="20">
        <v>123.26314044105456</v>
      </c>
      <c r="C43" s="20">
        <v>169.62091859962837</v>
      </c>
      <c r="D43" s="20">
        <v>171.08612853270299</v>
      </c>
      <c r="E43" s="71">
        <v>2521.6395420042877</v>
      </c>
      <c r="F43" s="20">
        <v>130.28096114104471</v>
      </c>
      <c r="G43" s="20">
        <v>0.60246186634962395</v>
      </c>
    </row>
    <row r="44" spans="1:17" x14ac:dyDescent="0.2">
      <c r="A44" s="70">
        <v>44501</v>
      </c>
      <c r="B44" s="20">
        <v>118.98524291162327</v>
      </c>
      <c r="C44" s="20">
        <v>170.07497046223415</v>
      </c>
      <c r="D44" s="20">
        <v>174.59686787635235</v>
      </c>
      <c r="E44" s="71"/>
      <c r="F44" s="20">
        <v>131.17385637179589</v>
      </c>
      <c r="G44" s="20">
        <v>0.68536125534452985</v>
      </c>
    </row>
    <row r="45" spans="1:17" x14ac:dyDescent="0.2">
      <c r="A45" s="72">
        <v>44531</v>
      </c>
      <c r="B45" s="69"/>
      <c r="C45" s="69"/>
      <c r="D45" s="69">
        <v>170.54131670719389</v>
      </c>
      <c r="E45" s="73"/>
      <c r="F45" s="69">
        <v>131.41768144527222</v>
      </c>
      <c r="G45" s="69">
        <v>0.18587932094122905</v>
      </c>
    </row>
    <row r="46" spans="1:17" x14ac:dyDescent="0.2">
      <c r="A46" s="74" t="s">
        <v>16</v>
      </c>
      <c r="B46" s="75"/>
      <c r="C46" s="75"/>
    </row>
    <row r="47" spans="1:17" x14ac:dyDescent="0.2">
      <c r="A47" s="76" t="s">
        <v>49</v>
      </c>
      <c r="B47" s="77"/>
      <c r="C47" s="77"/>
      <c r="D47" s="69"/>
      <c r="E47" s="73"/>
      <c r="F47" s="69"/>
      <c r="G47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19" workbookViewId="0">
      <selection activeCell="F337" sqref="F337"/>
    </sheetView>
  </sheetViews>
  <sheetFormatPr defaultRowHeight="12.9" x14ac:dyDescent="0.2"/>
  <cols>
    <col min="1" max="1" width="10.875" style="17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8" t="s">
        <v>8</v>
      </c>
      <c r="B1" s="19" t="s">
        <v>21</v>
      </c>
      <c r="H1" s="37"/>
    </row>
    <row r="2" spans="1:10" x14ac:dyDescent="0.2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3.6" x14ac:dyDescent="0.2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">
      <c r="A259" s="16">
        <v>42185</v>
      </c>
      <c r="B259" s="55">
        <v>110.07624906028963</v>
      </c>
      <c r="E259" s="24">
        <f t="shared" si="14"/>
        <v>110.62411548134703</v>
      </c>
      <c r="F259" s="46" t="s">
        <v>37</v>
      </c>
      <c r="G259" t="s">
        <v>26</v>
      </c>
      <c r="H259" s="20">
        <f>(E259/E247-1)*100</f>
        <v>2.3619563110168329</v>
      </c>
    </row>
    <row r="260" spans="1:8" x14ac:dyDescent="0.2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">
      <c r="A271" s="16">
        <v>42551</v>
      </c>
      <c r="B271" s="55">
        <v>113.58005337620322</v>
      </c>
      <c r="E271" s="24">
        <f t="shared" si="15"/>
        <v>113.88221865852238</v>
      </c>
      <c r="F271" s="46" t="s">
        <v>39</v>
      </c>
      <c r="G271" t="s">
        <v>26</v>
      </c>
      <c r="H271" s="20">
        <f>(E271/E259-1)*100</f>
        <v>2.9452015620633043</v>
      </c>
    </row>
    <row r="272" spans="1:8" x14ac:dyDescent="0.2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">
      <c r="A283" s="16">
        <v>42916</v>
      </c>
      <c r="B283" s="55">
        <v>116.62858874249548</v>
      </c>
      <c r="E283" s="24">
        <f t="shared" si="16"/>
        <v>116.7330291779224</v>
      </c>
      <c r="F283" s="46" t="s">
        <v>38</v>
      </c>
      <c r="G283" t="s">
        <v>26</v>
      </c>
      <c r="H283" s="20">
        <f>(E283/E271-1)*100</f>
        <v>2.5032973127685709</v>
      </c>
    </row>
    <row r="284" spans="1:8" x14ac:dyDescent="0.2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">
      <c r="A290" s="16">
        <v>43131</v>
      </c>
      <c r="B290" s="21">
        <v>118.79921848888091</v>
      </c>
      <c r="E290" s="24">
        <f>AVERAGE($B$290:$B$301)</f>
        <v>119.64283975991276</v>
      </c>
    </row>
    <row r="291" spans="1:8" x14ac:dyDescent="0.2">
      <c r="A291" s="16">
        <v>43159</v>
      </c>
      <c r="B291" s="21">
        <v>119.05421103982776</v>
      </c>
      <c r="E291" s="24">
        <f t="shared" ref="E291:E301" si="17">AVERAGE($B$290:$B$301)</f>
        <v>119.64283975991276</v>
      </c>
    </row>
    <row r="292" spans="1:8" x14ac:dyDescent="0.2">
      <c r="A292" s="16">
        <v>43190</v>
      </c>
      <c r="B292" s="21">
        <v>119.6719496214031</v>
      </c>
      <c r="E292" s="24">
        <f t="shared" si="17"/>
        <v>119.64283975991276</v>
      </c>
    </row>
    <row r="293" spans="1:8" x14ac:dyDescent="0.2">
      <c r="A293" s="16">
        <v>43220</v>
      </c>
      <c r="B293" s="21">
        <v>119.74370584466745</v>
      </c>
      <c r="E293" s="24">
        <f t="shared" si="17"/>
        <v>119.64283975991276</v>
      </c>
    </row>
    <row r="294" spans="1:8" x14ac:dyDescent="0.2">
      <c r="A294" s="16">
        <v>43251</v>
      </c>
      <c r="B294" s="21">
        <v>119.81347905615607</v>
      </c>
      <c r="E294" s="24">
        <f t="shared" si="17"/>
        <v>119.64283975991276</v>
      </c>
    </row>
    <row r="295" spans="1:8" x14ac:dyDescent="0.2">
      <c r="A295" s="16">
        <v>43281</v>
      </c>
      <c r="B295" s="21">
        <v>119.54002886271682</v>
      </c>
      <c r="E295" s="24">
        <f t="shared" si="17"/>
        <v>119.64283975991276</v>
      </c>
      <c r="F295" s="46" t="s">
        <v>40</v>
      </c>
      <c r="G295" t="s">
        <v>26</v>
      </c>
      <c r="H295" s="20">
        <f>(E295/E283-1)*100</f>
        <v>2.49270545147533</v>
      </c>
    </row>
    <row r="296" spans="1:8" x14ac:dyDescent="0.2">
      <c r="A296" s="16">
        <v>43312</v>
      </c>
      <c r="B296" s="21">
        <v>119.6815741544825</v>
      </c>
      <c r="E296" s="24">
        <f t="shared" si="17"/>
        <v>119.64283975991276</v>
      </c>
    </row>
    <row r="297" spans="1:8" x14ac:dyDescent="0.2">
      <c r="A297" s="16">
        <v>43343</v>
      </c>
      <c r="B297" s="21">
        <v>119.88790599905298</v>
      </c>
      <c r="E297" s="24">
        <f t="shared" si="17"/>
        <v>119.64283975991276</v>
      </c>
    </row>
    <row r="298" spans="1:8" x14ac:dyDescent="0.2">
      <c r="A298" s="16">
        <v>43373</v>
      </c>
      <c r="B298" s="21">
        <v>119.74473519385447</v>
      </c>
      <c r="E298" s="24">
        <f t="shared" si="17"/>
        <v>119.64283975991276</v>
      </c>
    </row>
    <row r="299" spans="1:8" x14ac:dyDescent="0.2">
      <c r="A299" s="16">
        <v>43404</v>
      </c>
      <c r="B299" s="21">
        <v>119.82138023890919</v>
      </c>
      <c r="E299" s="24">
        <f t="shared" si="17"/>
        <v>119.64283975991276</v>
      </c>
    </row>
    <row r="300" spans="1:8" x14ac:dyDescent="0.2">
      <c r="A300" s="16">
        <v>43434</v>
      </c>
      <c r="B300" s="21">
        <v>119.77069876882138</v>
      </c>
      <c r="E300" s="24">
        <f t="shared" si="17"/>
        <v>119.64283975991276</v>
      </c>
    </row>
    <row r="301" spans="1:8" x14ac:dyDescent="0.2">
      <c r="A301" s="16">
        <v>43465</v>
      </c>
      <c r="B301" s="21">
        <v>120.18518985018069</v>
      </c>
      <c r="E301" s="24">
        <f t="shared" si="17"/>
        <v>119.64283975991276</v>
      </c>
    </row>
    <row r="302" spans="1:8" x14ac:dyDescent="0.2">
      <c r="A302" s="16">
        <v>43496</v>
      </c>
      <c r="B302" s="21">
        <v>120.26723809641962</v>
      </c>
      <c r="E302" s="24">
        <f t="shared" ref="E302:E313" si="18">AVERAGE($B$302:$B$313)</f>
        <v>122.70202330609759</v>
      </c>
    </row>
    <row r="303" spans="1:8" x14ac:dyDescent="0.2">
      <c r="A303" s="16">
        <v>43524</v>
      </c>
      <c r="B303" s="21">
        <v>120.54902739382145</v>
      </c>
      <c r="E303" s="24">
        <f t="shared" si="18"/>
        <v>122.70202330609759</v>
      </c>
    </row>
    <row r="304" spans="1:8" x14ac:dyDescent="0.2">
      <c r="A304" s="16">
        <v>43555</v>
      </c>
      <c r="B304" s="21">
        <v>120.99417293322885</v>
      </c>
      <c r="E304" s="24">
        <f t="shared" si="18"/>
        <v>122.70202330609759</v>
      </c>
    </row>
    <row r="305" spans="1:8" x14ac:dyDescent="0.2">
      <c r="A305" s="16">
        <v>43585</v>
      </c>
      <c r="B305" s="21">
        <v>121.6821216318837</v>
      </c>
      <c r="E305" s="24">
        <f t="shared" si="18"/>
        <v>122.70202330609759</v>
      </c>
    </row>
    <row r="306" spans="1:8" x14ac:dyDescent="0.2">
      <c r="A306" s="16">
        <v>43616</v>
      </c>
      <c r="B306" s="21">
        <v>122.20030962167104</v>
      </c>
      <c r="E306" s="24">
        <f t="shared" si="18"/>
        <v>122.70202330609759</v>
      </c>
    </row>
    <row r="307" spans="1:8" x14ac:dyDescent="0.2">
      <c r="A307" s="16">
        <v>43646</v>
      </c>
      <c r="B307" s="21">
        <v>122.5953671350206</v>
      </c>
      <c r="E307" s="24">
        <f t="shared" si="18"/>
        <v>122.70202330609759</v>
      </c>
      <c r="F307" s="46" t="s">
        <v>41</v>
      </c>
      <c r="G307" t="s">
        <v>26</v>
      </c>
      <c r="H307" s="20">
        <f>(E307/E295-1)*100</f>
        <v>2.5569299026366288</v>
      </c>
    </row>
    <row r="308" spans="1:8" x14ac:dyDescent="0.2">
      <c r="A308" s="16">
        <v>43677</v>
      </c>
      <c r="B308" s="21">
        <v>123.10850685105885</v>
      </c>
      <c r="E308" s="24">
        <f t="shared" si="18"/>
        <v>122.70202330609759</v>
      </c>
    </row>
    <row r="309" spans="1:8" x14ac:dyDescent="0.2">
      <c r="A309" s="16">
        <v>43708</v>
      </c>
      <c r="B309" s="21">
        <v>123.16762559411126</v>
      </c>
      <c r="E309" s="24">
        <f t="shared" si="18"/>
        <v>122.70202330609759</v>
      </c>
    </row>
    <row r="310" spans="1:8" x14ac:dyDescent="0.2">
      <c r="A310" s="16">
        <v>43738</v>
      </c>
      <c r="B310" s="21">
        <v>123.53431233972574</v>
      </c>
      <c r="E310" s="24">
        <f t="shared" si="18"/>
        <v>122.70202330609759</v>
      </c>
    </row>
    <row r="311" spans="1:8" x14ac:dyDescent="0.2">
      <c r="A311" s="16">
        <v>43769</v>
      </c>
      <c r="B311" s="21">
        <v>124.15234768033163</v>
      </c>
      <c r="E311" s="24">
        <f t="shared" si="18"/>
        <v>122.70202330609759</v>
      </c>
    </row>
    <row r="312" spans="1:8" x14ac:dyDescent="0.2">
      <c r="A312" s="16">
        <v>43799</v>
      </c>
      <c r="B312" s="21">
        <v>124.7035550896851</v>
      </c>
      <c r="E312" s="24">
        <f t="shared" si="18"/>
        <v>122.70202330609759</v>
      </c>
    </row>
    <row r="313" spans="1:8" x14ac:dyDescent="0.2">
      <c r="A313" s="16">
        <v>43830</v>
      </c>
      <c r="B313" s="21">
        <v>125.4696953062129</v>
      </c>
      <c r="E313" s="24">
        <f t="shared" si="18"/>
        <v>122.70202330609759</v>
      </c>
    </row>
    <row r="314" spans="1:8" x14ac:dyDescent="0.2">
      <c r="A314" s="16">
        <v>43861</v>
      </c>
      <c r="B314" s="21">
        <v>125.98258234375433</v>
      </c>
      <c r="E314" s="24">
        <f>AVERAGE($B$314:$B$325)</f>
        <v>121.19114747332132</v>
      </c>
    </row>
    <row r="315" spans="1:8" x14ac:dyDescent="0.2">
      <c r="A315" s="16">
        <v>43890</v>
      </c>
      <c r="B315" s="21">
        <v>126.65785699018244</v>
      </c>
      <c r="E315" s="24">
        <f t="shared" ref="E315:E325" si="19">AVERAGE($B$314:$B$325)</f>
        <v>121.19114747332132</v>
      </c>
    </row>
    <row r="316" spans="1:8" x14ac:dyDescent="0.2">
      <c r="A316" s="16">
        <v>43921</v>
      </c>
      <c r="B316" s="21">
        <v>125.2436778615881</v>
      </c>
      <c r="D316" s="21">
        <f>B316</f>
        <v>125.2436778615881</v>
      </c>
      <c r="E316" s="24">
        <f t="shared" si="19"/>
        <v>121.19114747332132</v>
      </c>
    </row>
    <row r="317" spans="1:8" x14ac:dyDescent="0.2">
      <c r="A317" s="16">
        <v>43951</v>
      </c>
      <c r="B317" s="21">
        <v>115.81994985756221</v>
      </c>
      <c r="D317" s="21"/>
      <c r="E317" s="24">
        <f t="shared" si="19"/>
        <v>121.19114747332132</v>
      </c>
    </row>
    <row r="318" spans="1:8" x14ac:dyDescent="0.2">
      <c r="A318" s="16">
        <v>43982</v>
      </c>
      <c r="B318" s="21">
        <v>112.316406303302</v>
      </c>
      <c r="E318" s="24">
        <f t="shared" si="19"/>
        <v>121.19114747332132</v>
      </c>
    </row>
    <row r="319" spans="1:8" x14ac:dyDescent="0.2">
      <c r="A319" s="16">
        <v>44012</v>
      </c>
      <c r="B319" s="21">
        <v>118.29117731352983</v>
      </c>
      <c r="E319" s="24">
        <f t="shared" si="19"/>
        <v>121.19114747332132</v>
      </c>
      <c r="F319" s="46" t="s">
        <v>43</v>
      </c>
      <c r="G319" t="s">
        <v>26</v>
      </c>
      <c r="H319" s="20">
        <f>(E319/E307-1)*100</f>
        <v>-1.2313373423412655</v>
      </c>
    </row>
    <row r="320" spans="1:8" x14ac:dyDescent="0.2">
      <c r="A320" s="16">
        <v>44043</v>
      </c>
      <c r="B320" s="21">
        <v>120.18306922621407</v>
      </c>
      <c r="E320" s="24">
        <f t="shared" si="19"/>
        <v>121.19114747332132</v>
      </c>
    </row>
    <row r="321" spans="1:8" x14ac:dyDescent="0.2">
      <c r="A321" s="16">
        <v>44074</v>
      </c>
      <c r="B321" s="21">
        <v>121.40861814502284</v>
      </c>
      <c r="E321" s="24">
        <f t="shared" si="19"/>
        <v>121.19114747332132</v>
      </c>
    </row>
    <row r="322" spans="1:8" x14ac:dyDescent="0.2">
      <c r="A322" s="16">
        <v>44104</v>
      </c>
      <c r="B322" s="21">
        <v>122.50492790492171</v>
      </c>
      <c r="E322" s="24">
        <f t="shared" si="19"/>
        <v>121.19114747332132</v>
      </c>
    </row>
    <row r="323" spans="1:8" x14ac:dyDescent="0.2">
      <c r="A323" s="16">
        <v>44135</v>
      </c>
      <c r="B323" s="21">
        <v>121.62165445065834</v>
      </c>
      <c r="E323" s="24">
        <f t="shared" si="19"/>
        <v>121.19114747332132</v>
      </c>
    </row>
    <row r="324" spans="1:8" x14ac:dyDescent="0.2">
      <c r="A324" s="16">
        <v>44165</v>
      </c>
      <c r="B324" s="21">
        <v>121.91846767451145</v>
      </c>
      <c r="E324" s="24">
        <f t="shared" si="19"/>
        <v>121.19114747332132</v>
      </c>
    </row>
    <row r="325" spans="1:8" x14ac:dyDescent="0.2">
      <c r="A325" s="16">
        <v>44196</v>
      </c>
      <c r="B325" s="21">
        <v>122.34538160860853</v>
      </c>
      <c r="E325" s="24">
        <f t="shared" si="19"/>
        <v>121.19114747332132</v>
      </c>
    </row>
    <row r="326" spans="1:8" x14ac:dyDescent="0.2">
      <c r="A326" s="16">
        <v>44227</v>
      </c>
      <c r="B326" s="21">
        <v>122.80004918581314</v>
      </c>
      <c r="E326" s="24">
        <f>AVERAGE($B$326:$B$337)</f>
        <v>127.03213941217473</v>
      </c>
    </row>
    <row r="327" spans="1:8" x14ac:dyDescent="0.2">
      <c r="A327" s="16">
        <v>44255</v>
      </c>
      <c r="B327" s="21">
        <v>122.93888955697226</v>
      </c>
      <c r="E327" s="24">
        <f>AVERAGE($B$326:$B$337)</f>
        <v>127.03213941217473</v>
      </c>
    </row>
    <row r="328" spans="1:8" x14ac:dyDescent="0.2">
      <c r="A328" s="16">
        <v>44286</v>
      </c>
      <c r="B328" s="21">
        <v>123.66749482306236</v>
      </c>
      <c r="E328" s="24">
        <f>AVERAGE($B$326:$B$337)</f>
        <v>127.03213941217473</v>
      </c>
    </row>
    <row r="329" spans="1:8" x14ac:dyDescent="0.2">
      <c r="A329" s="16">
        <v>44316</v>
      </c>
      <c r="B329" s="21">
        <v>124.86263181531126</v>
      </c>
      <c r="E329" s="24">
        <f t="shared" ref="E329:E337" si="20">AVERAGE($B$326:$B$337)</f>
        <v>127.03213941217473</v>
      </c>
    </row>
    <row r="330" spans="1:8" x14ac:dyDescent="0.2">
      <c r="A330" s="16">
        <v>44347</v>
      </c>
      <c r="B330" s="21">
        <v>125.39221656340362</v>
      </c>
      <c r="E330" s="24">
        <f t="shared" si="20"/>
        <v>127.03213941217473</v>
      </c>
    </row>
    <row r="331" spans="1:8" x14ac:dyDescent="0.2">
      <c r="A331" s="16">
        <v>44377</v>
      </c>
      <c r="B331" s="21">
        <v>126.31845374367091</v>
      </c>
      <c r="E331" s="24">
        <f t="shared" si="20"/>
        <v>127.03213941217473</v>
      </c>
      <c r="F331" s="46" t="s">
        <v>48</v>
      </c>
      <c r="G331" t="s">
        <v>26</v>
      </c>
      <c r="H331" s="20">
        <f>(E331/E319-1)*100</f>
        <v>4.8196523101154964</v>
      </c>
    </row>
    <row r="332" spans="1:8" x14ac:dyDescent="0.2">
      <c r="A332" s="16">
        <v>44408</v>
      </c>
      <c r="B332" s="21">
        <v>127.40685686034199</v>
      </c>
      <c r="E332" s="24">
        <f t="shared" si="20"/>
        <v>127.03213941217473</v>
      </c>
    </row>
    <row r="333" spans="1:8" x14ac:dyDescent="0.2">
      <c r="A333" s="16">
        <v>44439</v>
      </c>
      <c r="B333" s="21">
        <v>128.62581304457242</v>
      </c>
      <c r="E333" s="24">
        <f t="shared" si="20"/>
        <v>127.03213941217473</v>
      </c>
    </row>
    <row r="334" spans="1:8" x14ac:dyDescent="0.2">
      <c r="A334" s="16">
        <v>44469</v>
      </c>
      <c r="B334" s="21">
        <v>129.50076839483606</v>
      </c>
      <c r="E334" s="24">
        <f t="shared" si="20"/>
        <v>127.03213941217473</v>
      </c>
    </row>
    <row r="335" spans="1:8" x14ac:dyDescent="0.2">
      <c r="A335" s="16">
        <v>44500</v>
      </c>
      <c r="B335" s="21">
        <v>130.28096114104468</v>
      </c>
      <c r="E335" s="24">
        <f t="shared" si="20"/>
        <v>127.03213941217473</v>
      </c>
    </row>
    <row r="336" spans="1:8" x14ac:dyDescent="0.2">
      <c r="A336" s="16">
        <v>44530</v>
      </c>
      <c r="B336" s="21">
        <v>131.17385637179586</v>
      </c>
      <c r="E336" s="24">
        <f t="shared" si="20"/>
        <v>127.03213941217473</v>
      </c>
    </row>
    <row r="337" spans="1:5" x14ac:dyDescent="0.2">
      <c r="A337" s="16">
        <v>44561</v>
      </c>
      <c r="B337" s="21">
        <v>131.41768144527219</v>
      </c>
      <c r="E337" s="24">
        <f t="shared" si="20"/>
        <v>127.03213941217473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2022-01-20T15:02:05Z</dcterms:modified>
</cp:coreProperties>
</file>