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87899432-765D-47F4-AFFC-8BEF0BD6574F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<sst xmlns="http://schemas.openxmlformats.org/spreadsheetml/2006/main" count="74" uniqueCount="52">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</sst>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נתונים'!$A$174:$A$339</c:f>
              <c:numCache>
                <c:formatCode>mmm\-yy</c:formatCode>
                <c:ptCount val="16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</c:numCache>
            </c:numRef>
          </c:cat>
          <c:val>
            <c:numRef>
              <c:f>'מדד מלניק - נתונים'!$B$174:$B$339</c:f>
              <c:numCache>
                <c:formatCode>0.0</c:formatCode>
                <c:ptCount val="166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120.24866270301011</c:v>
                </c:pt>
                <c:pt idx="129">
                  <c:v>120.53549067906091</c:v>
                </c:pt>
                <c:pt idx="130">
                  <c:v>120.98508792638303</c:v>
                </c:pt>
                <c:pt idx="131">
                  <c:v>121.69548802859515</c:v>
                </c:pt>
                <c:pt idx="132">
                  <c:v>122.21401218578652</c:v>
                </c:pt>
                <c:pt idx="133">
                  <c:v>122.60751080089034</c:v>
                </c:pt>
                <c:pt idx="134">
                  <c:v>123.13445805116783</c:v>
                </c:pt>
                <c:pt idx="135">
                  <c:v>123.1828513261499</c:v>
                </c:pt>
                <c:pt idx="136">
                  <c:v>123.53181208962178</c:v>
                </c:pt>
                <c:pt idx="137">
                  <c:v>124.12948689634371</c:v>
                </c:pt>
                <c:pt idx="138">
                  <c:v>124.63896770342535</c:v>
                </c:pt>
                <c:pt idx="139">
                  <c:v>125.34872936715595</c:v>
                </c:pt>
                <c:pt idx="140">
                  <c:v>125.80113614576571</c:v>
                </c:pt>
                <c:pt idx="141">
                  <c:v>126.42775500470979</c:v>
                </c:pt>
                <c:pt idx="142">
                  <c:v>124.99710052427322</c:v>
                </c:pt>
                <c:pt idx="143">
                  <c:v>115.56969877841492</c:v>
                </c:pt>
                <c:pt idx="144">
                  <c:v>112.08923205695936</c:v>
                </c:pt>
                <c:pt idx="145">
                  <c:v>118.07825757597013</c:v>
                </c:pt>
                <c:pt idx="146">
                  <c:v>119.94339607080906</c:v>
                </c:pt>
                <c:pt idx="147">
                  <c:v>121.21525175075934</c:v>
                </c:pt>
                <c:pt idx="148">
                  <c:v>122.32619143964669</c:v>
                </c:pt>
                <c:pt idx="149">
                  <c:v>121.36248603803755</c:v>
                </c:pt>
                <c:pt idx="150">
                  <c:v>121.61956334399797</c:v>
                </c:pt>
                <c:pt idx="151">
                  <c:v>122.03110982867602</c:v>
                </c:pt>
                <c:pt idx="152">
                  <c:v>122.37746708727752</c:v>
                </c:pt>
                <c:pt idx="153">
                  <c:v>122.49889731002264</c:v>
                </c:pt>
                <c:pt idx="154">
                  <c:v>123.2148268727087</c:v>
                </c:pt>
                <c:pt idx="155">
                  <c:v>124.40260962778191</c:v>
                </c:pt>
                <c:pt idx="156">
                  <c:v>124.99028822543259</c:v>
                </c:pt>
                <c:pt idx="157">
                  <c:v>125.93892087971767</c:v>
                </c:pt>
                <c:pt idx="158">
                  <c:v>127.1340019437156</c:v>
                </c:pt>
                <c:pt idx="159">
                  <c:v>128.37560107235478</c:v>
                </c:pt>
                <c:pt idx="160">
                  <c:v>129.27500972303577</c:v>
                </c:pt>
                <c:pt idx="161">
                  <c:v>130.11675596521562</c:v>
                </c:pt>
                <c:pt idx="162">
                  <c:v>131.23916074526059</c:v>
                </c:pt>
                <c:pt idx="163">
                  <c:v>131.7340841176989</c:v>
                </c:pt>
                <c:pt idx="164">
                  <c:v>132.57747370709555</c:v>
                </c:pt>
                <c:pt idx="165">
                  <c:v>133.08953193467704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נתונים'!$A$174:$A$339</c:f>
              <c:numCache>
                <c:formatCode>mmm\-yy</c:formatCode>
                <c:ptCount val="16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</c:numCache>
            </c:numRef>
          </c:cat>
          <c:val>
            <c:numRef>
              <c:f>'מדד מלניק - נתונים'!$D$174:$D$339</c:f>
              <c:numCache>
                <c:formatCode>General</c:formatCode>
                <c:ptCount val="166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124.99710052427322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92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נתונים'!$A$2:$A$339</c:f>
              <c:numCache>
                <c:formatCode>mmm\-yy</c:formatCode>
                <c:ptCount val="33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</c:numCache>
            </c:numRef>
          </c:cat>
          <c:val>
            <c:numRef>
              <c:f>'מדד מלניק - נתונים'!$B$2:$B$339</c:f>
              <c:numCache>
                <c:formatCode>0.0</c:formatCode>
                <c:ptCount val="338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120.24866270301011</c:v>
                </c:pt>
                <c:pt idx="301">
                  <c:v>120.53549067906091</c:v>
                </c:pt>
                <c:pt idx="302">
                  <c:v>120.98508792638303</c:v>
                </c:pt>
                <c:pt idx="303">
                  <c:v>121.69548802859515</c:v>
                </c:pt>
                <c:pt idx="304">
                  <c:v>122.21401218578652</c:v>
                </c:pt>
                <c:pt idx="305">
                  <c:v>122.60751080089034</c:v>
                </c:pt>
                <c:pt idx="306">
                  <c:v>123.13445805116783</c:v>
                </c:pt>
                <c:pt idx="307">
                  <c:v>123.1828513261499</c:v>
                </c:pt>
                <c:pt idx="308">
                  <c:v>123.53181208962178</c:v>
                </c:pt>
                <c:pt idx="309">
                  <c:v>124.12948689634371</c:v>
                </c:pt>
                <c:pt idx="310">
                  <c:v>124.63896770342535</c:v>
                </c:pt>
                <c:pt idx="311">
                  <c:v>125.34872936715595</c:v>
                </c:pt>
                <c:pt idx="312">
                  <c:v>125.80113614576571</c:v>
                </c:pt>
                <c:pt idx="313">
                  <c:v>126.42775500470979</c:v>
                </c:pt>
                <c:pt idx="314">
                  <c:v>124.99710052427322</c:v>
                </c:pt>
                <c:pt idx="315">
                  <c:v>115.56969877841492</c:v>
                </c:pt>
                <c:pt idx="316">
                  <c:v>112.08923205695936</c:v>
                </c:pt>
                <c:pt idx="317">
                  <c:v>118.07825757597013</c:v>
                </c:pt>
                <c:pt idx="318">
                  <c:v>119.94339607080906</c:v>
                </c:pt>
                <c:pt idx="319">
                  <c:v>121.21525175075934</c:v>
                </c:pt>
                <c:pt idx="320">
                  <c:v>122.32619143964669</c:v>
                </c:pt>
                <c:pt idx="321">
                  <c:v>121.36248603803755</c:v>
                </c:pt>
                <c:pt idx="322">
                  <c:v>121.61956334399797</c:v>
                </c:pt>
                <c:pt idx="323">
                  <c:v>122.03110982867602</c:v>
                </c:pt>
                <c:pt idx="324">
                  <c:v>122.37746708727752</c:v>
                </c:pt>
                <c:pt idx="325">
                  <c:v>122.49889731002264</c:v>
                </c:pt>
                <c:pt idx="326">
                  <c:v>123.2148268727087</c:v>
                </c:pt>
                <c:pt idx="327">
                  <c:v>124.40260962778191</c:v>
                </c:pt>
                <c:pt idx="328">
                  <c:v>124.99028822543259</c:v>
                </c:pt>
                <c:pt idx="329">
                  <c:v>125.93892087971767</c:v>
                </c:pt>
                <c:pt idx="330">
                  <c:v>127.1340019437156</c:v>
                </c:pt>
                <c:pt idx="331">
                  <c:v>128.37560107235478</c:v>
                </c:pt>
                <c:pt idx="332">
                  <c:v>129.27500972303577</c:v>
                </c:pt>
                <c:pt idx="333">
                  <c:v>130.11675596521562</c:v>
                </c:pt>
                <c:pt idx="334">
                  <c:v>131.23916074526059</c:v>
                </c:pt>
                <c:pt idx="335">
                  <c:v>131.7340841176989</c:v>
                </c:pt>
                <c:pt idx="336">
                  <c:v>132.57747370709555</c:v>
                </c:pt>
                <c:pt idx="337">
                  <c:v>133.08953193467704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נתונים'!$A$2:$A$339</c:f>
              <c:numCache>
                <c:formatCode>mmm\-yy</c:formatCode>
                <c:ptCount val="33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</c:numCache>
            </c:numRef>
          </c:cat>
          <c:val>
            <c:numRef>
              <c:f>'מדד מלניק - נתונים'!$D$2:$D$339</c:f>
              <c:numCache>
                <c:formatCode>0.0</c:formatCode>
                <c:ptCount val="338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124.99710052427322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92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0.51529</cdr:x>
      <cdr:y>0.26232</cdr:y>
    </cdr:from>
    <cdr:to>
      <cdr:x>0.73966</cdr:x>
      <cdr:y>0.3143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82930" y="1586293"/>
          <a:ext cx="2082608" cy="314329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0.37391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70671" y="4300000"/>
          <a:ext cx="2269269" cy="309068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0.03164</cdr:x>
      <cdr:y>0.36764</cdr:y>
    </cdr:from>
    <cdr:to>
      <cdr:x>0.26314</cdr:x>
      <cdr:y>0.40152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718" y="2223174"/>
          <a:ext cx="2148788" cy="204876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0.25984</cdr:x>
      <cdr:y>0.2618</cdr:y>
    </cdr:from>
    <cdr:to>
      <cdr:x>0.54475</cdr:x>
      <cdr:y>0.31343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1818" y="1583149"/>
          <a:ext cx="2644542" cy="312212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0.645</cdr:x>
      <cdr:y>0.23037</cdr:y>
    </cdr:from>
    <cdr:to>
      <cdr:x>0.85963</cdr:x>
      <cdr:y>0.26744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6878" y="1393076"/>
          <a:ext cx="1992200" cy="224167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0.75018</cdr:x>
      <cdr:y>0.5595</cdr:y>
    </cdr:from>
    <cdr:to>
      <cdr:x>0.97945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3219" y="3383365"/>
          <a:ext cx="2128090" cy="21830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3"/>
  <sheetViews>
    <sheetView rightToLeft="1" workbookViewId="0">
      <selection sqref="A1:G43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60"/>
      <c r="B1" s="60"/>
      <c r="C1" s="60"/>
      <c r="D1" s="61">
        <v>44621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62" t="s">
        <v>42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138.25462350077734</v>
      </c>
      <c r="D17" s="20">
        <v>131.28284507884743</v>
      </c>
      <c r="E17" s="20">
        <v>119.05918281944878</v>
      </c>
      <c r="F17" s="20">
        <v>122.68771314646591</v>
      </c>
      <c r="G17" s="20">
        <v>2.5517886579710547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116.8380036478196</v>
      </c>
      <c r="C18" s="20">
        <v>133.96860131978639</v>
      </c>
      <c r="D18" s="20">
        <v>135.70140522880757</v>
      </c>
      <c r="E18" s="20">
        <v>105.91248764517249</v>
      </c>
      <c r="F18" s="20">
        <v>120.95509821316833</v>
      </c>
      <c r="G18" s="20">
        <v>-1.4122155257952906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122.00298457967172</v>
      </c>
      <c r="C19" s="20">
        <v>159.73132991860257</v>
      </c>
      <c r="D19" s="20">
        <v>162.25738730068224</v>
      </c>
      <c r="E19" s="20">
        <v>113.55855647454783</v>
      </c>
      <c r="F19" s="20">
        <v>126.7748019641852</v>
      </c>
      <c r="G19" s="20">
        <v>4.8114580013488784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6"/>
      <c r="B20" s="66"/>
      <c r="C20" s="66"/>
      <c r="D20" s="67" t="s">
        <v>14</v>
      </c>
      <c r="E20" s="66"/>
      <c r="F20" s="66"/>
      <c r="G20" s="66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44</v>
      </c>
      <c r="B21" s="20">
        <v>118.38832697728404</v>
      </c>
      <c r="C21" s="20">
        <v>136.35626777588143</v>
      </c>
      <c r="D21" s="20">
        <v>137.09694805893301</v>
      </c>
      <c r="E21" s="20">
        <v>2276.5538787666142</v>
      </c>
      <c r="F21" s="20">
        <v>121.16161308707171</v>
      </c>
      <c r="G21" s="20">
        <v>5.0999999999999996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45</v>
      </c>
      <c r="B22" s="20">
        <v>119.48267285690599</v>
      </c>
      <c r="C22" s="20">
        <v>140.09270378817135</v>
      </c>
      <c r="D22" s="20">
        <v>144.5789123737942</v>
      </c>
      <c r="E22" s="20">
        <v>2140.5654271974931</v>
      </c>
      <c r="F22" s="20">
        <v>121.67105307023721</v>
      </c>
      <c r="G22" s="20">
        <v>0.42046318977231323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46</v>
      </c>
      <c r="B23" s="20">
        <v>118.85259492621454</v>
      </c>
      <c r="C23" s="20">
        <v>147.9387777807446</v>
      </c>
      <c r="D23" s="20">
        <v>151.66594612487299</v>
      </c>
      <c r="E23" s="20">
        <v>2187.8368089534738</v>
      </c>
      <c r="F23" s="20">
        <v>122.69706375666962</v>
      </c>
      <c r="G23" s="20">
        <v>0.84326605264124499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8" t="s">
        <v>47</v>
      </c>
      <c r="B24" s="20">
        <v>120.77599071464103</v>
      </c>
      <c r="C24" s="20">
        <v>157.84943149292604</v>
      </c>
      <c r="D24" s="20">
        <v>157.86492903882402</v>
      </c>
      <c r="E24" s="20">
        <v>2360.9525319185486</v>
      </c>
      <c r="F24" s="20">
        <v>125.11060624431074</v>
      </c>
      <c r="G24" s="20">
        <v>1.9670743648989131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68" t="s">
        <v>50</v>
      </c>
      <c r="B25" s="20">
        <v>123.59476040457635</v>
      </c>
      <c r="C25" s="20">
        <v>164.31884473595653</v>
      </c>
      <c r="D25" s="20">
        <v>167.71272914777839</v>
      </c>
      <c r="E25" s="20">
        <v>2476.4879528325582</v>
      </c>
      <c r="F25" s="20">
        <v>128.26153757970204</v>
      </c>
      <c r="G25" s="20">
        <v>2.5185165590503766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68" t="s">
        <v>51</v>
      </c>
      <c r="B26" s="20">
        <v>124.78859227325485</v>
      </c>
      <c r="C26" s="20">
        <v>168.8182656647831</v>
      </c>
      <c r="D26" s="20">
        <v>171.78594489125359</v>
      </c>
      <c r="E26" s="20">
        <v>2555.2633108050081</v>
      </c>
      <c r="F26" s="20">
        <v>131.03000027605839</v>
      </c>
      <c r="G26" s="20">
        <v>2.1584511994767075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5.5" x14ac:dyDescent="0.35">
      <c r="A27" s="66"/>
      <c r="B27" s="66"/>
      <c r="C27" s="66"/>
      <c r="D27" s="67" t="s">
        <v>15</v>
      </c>
      <c r="E27" s="66"/>
      <c r="F27" s="66"/>
      <c r="G27" s="66"/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70">
        <v>44197</v>
      </c>
      <c r="B28" s="20">
        <v>117.79141104294479</v>
      </c>
      <c r="C28" s="20">
        <v>144.11825372348861</v>
      </c>
      <c r="D28" s="20">
        <v>148.89859669947091</v>
      </c>
      <c r="E28" s="71">
        <v>2090.062233942655</v>
      </c>
      <c r="F28" s="20">
        <v>122.37746708727755</v>
      </c>
      <c r="G28" s="20">
        <v>0.3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70">
        <v>44228</v>
      </c>
      <c r="B29" s="20">
        <v>117.39346708671863</v>
      </c>
      <c r="C29" s="20">
        <v>146.87327686814692</v>
      </c>
      <c r="D29" s="20">
        <v>149.44437074444087</v>
      </c>
      <c r="E29" s="71">
        <v>2188.041467659174</v>
      </c>
      <c r="F29" s="20">
        <v>122.49889731002266</v>
      </c>
      <c r="G29" s="20">
        <v>9.9225965069615896E-2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70">
        <v>44256</v>
      </c>
      <c r="B30" s="20">
        <v>121.37290664898026</v>
      </c>
      <c r="C30" s="20">
        <v>152.8248027505982</v>
      </c>
      <c r="D30" s="20">
        <v>156.65487093070715</v>
      </c>
      <c r="E30" s="71">
        <v>2285.4067252585915</v>
      </c>
      <c r="F30" s="20">
        <v>123.21482687270873</v>
      </c>
      <c r="G30" s="20">
        <v>0.58443755691464094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44287</v>
      </c>
      <c r="B31" s="20">
        <v>120.37804675841485</v>
      </c>
      <c r="C31" s="20">
        <v>157.00290732223058</v>
      </c>
      <c r="D31" s="20">
        <v>153.65602507483084</v>
      </c>
      <c r="E31" s="71">
        <v>2336.8205142710799</v>
      </c>
      <c r="F31" s="20">
        <v>124.40260962778194</v>
      </c>
      <c r="G31" s="20">
        <v>0.96399336445140982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44317</v>
      </c>
      <c r="B32" s="20">
        <v>118.88575692256673</v>
      </c>
      <c r="C32" s="20">
        <v>153.89471846479051</v>
      </c>
      <c r="D32" s="20">
        <v>156.58698473954342</v>
      </c>
      <c r="E32" s="71">
        <v>2341.9007686359118</v>
      </c>
      <c r="F32" s="20">
        <v>124.99028822543261</v>
      </c>
      <c r="G32" s="20">
        <v>0.47240053838824014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70">
        <v>44348</v>
      </c>
      <c r="B33" s="20">
        <v>123.06416846294148</v>
      </c>
      <c r="C33" s="20">
        <v>162.65066869175703</v>
      </c>
      <c r="D33" s="20">
        <v>163.35177730209776</v>
      </c>
      <c r="E33" s="71">
        <v>2404.1363128486537</v>
      </c>
      <c r="F33" s="20">
        <v>125.9389208797177</v>
      </c>
      <c r="G33" s="20">
        <v>0.75896509061099682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44378</v>
      </c>
      <c r="B34" s="20">
        <v>124.95440225501575</v>
      </c>
      <c r="C34" s="20">
        <v>158.83835872950854</v>
      </c>
      <c r="D34" s="20">
        <v>161.76291287573466</v>
      </c>
      <c r="E34" s="71">
        <v>2463.3406034702193</v>
      </c>
      <c r="F34" s="20">
        <v>127.13400194371562</v>
      </c>
      <c r="G34" s="20">
        <v>0.94893703681908637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44409</v>
      </c>
      <c r="B35" s="20">
        <v>121.96982258331953</v>
      </c>
      <c r="C35" s="20">
        <v>166.21352343593668</v>
      </c>
      <c r="D35" s="20">
        <v>168.54924202745858</v>
      </c>
      <c r="E35" s="71">
        <v>2490.2865649928849</v>
      </c>
      <c r="F35" s="20">
        <v>128.37560107235478</v>
      </c>
      <c r="G35" s="20">
        <v>0.97660665884555797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0">
        <v>44440</v>
      </c>
      <c r="B36" s="20">
        <v>123.8600563753938</v>
      </c>
      <c r="C36" s="20">
        <v>167.90465204242437</v>
      </c>
      <c r="D36" s="20">
        <v>172.82603254014191</v>
      </c>
      <c r="E36" s="71">
        <v>2475.8366900345704</v>
      </c>
      <c r="F36" s="20">
        <v>129.27500972303579</v>
      </c>
      <c r="G36" s="20">
        <v>0.70060715834474596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0">
        <v>44470</v>
      </c>
      <c r="B37" s="20">
        <v>125.65080417841155</v>
      </c>
      <c r="C37" s="20">
        <v>168.79382580519768</v>
      </c>
      <c r="D37" s="20">
        <v>170.61930921059758</v>
      </c>
      <c r="E37" s="71">
        <v>2532.8326231984461</v>
      </c>
      <c r="F37" s="20">
        <v>130.11675596521565</v>
      </c>
      <c r="G37" s="20">
        <v>0.65112835340972453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0">
        <v>44501</v>
      </c>
      <c r="B38" s="20">
        <v>120.77599071464103</v>
      </c>
      <c r="C38" s="20">
        <v>172.04457240486303</v>
      </c>
      <c r="D38" s="20">
        <v>173.01327536466914</v>
      </c>
      <c r="E38" s="71">
        <v>2561.9498330244119</v>
      </c>
      <c r="F38" s="20">
        <v>131.23916074526062</v>
      </c>
      <c r="G38" s="20">
        <v>0.86261355942891527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0">
        <v>44531</v>
      </c>
      <c r="B39" s="20">
        <v>127.93898192671197</v>
      </c>
      <c r="C39" s="20">
        <v>165.61639878428863</v>
      </c>
      <c r="D39" s="20">
        <v>171.72525009849403</v>
      </c>
      <c r="E39" s="71">
        <v>2571.0074761921665</v>
      </c>
      <c r="F39" s="20">
        <v>131.7340841176989</v>
      </c>
      <c r="G39" s="20">
        <v>0.37711561825584106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70">
        <v>44562</v>
      </c>
      <c r="B40" s="20">
        <v>128.83435582822088</v>
      </c>
      <c r="C40" s="20">
        <v>167.06274123905334</v>
      </c>
      <c r="D40" s="20">
        <v>183.71250347491059</v>
      </c>
      <c r="E40" s="71"/>
      <c r="F40" s="20">
        <v>132.57747370709555</v>
      </c>
      <c r="G40" s="20">
        <v>0.64022124194003105</v>
      </c>
    </row>
    <row r="41" spans="1:17" x14ac:dyDescent="0.25">
      <c r="A41" s="72">
        <v>44593</v>
      </c>
      <c r="B41" s="69"/>
      <c r="C41" s="69"/>
      <c r="D41" s="69">
        <v>179.23519042968104</v>
      </c>
      <c r="E41" s="73"/>
      <c r="F41" s="69">
        <v>133.08953193467704</v>
      </c>
      <c r="G41" s="69">
        <v>0.38623320633850433</v>
      </c>
    </row>
    <row r="42" spans="1:17" ht="13" x14ac:dyDescent="0.3">
      <c r="A42" s="74" t="s">
        <v>16</v>
      </c>
      <c r="B42" s="75"/>
      <c r="C42" s="75"/>
    </row>
    <row r="43" spans="1:17" ht="13" x14ac:dyDescent="0.3">
      <c r="A43" s="76" t="s">
        <v>49</v>
      </c>
      <c r="B43" s="77"/>
      <c r="C43" s="77"/>
      <c r="D43" s="69"/>
      <c r="E43" s="73"/>
      <c r="F43" s="69"/>
      <c r="G43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19" workbookViewId="0">
      <selection activeCell="L343" sqref="L343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40</v>
      </c>
      <c r="G295" t="s">
        <v>26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120.24866270301011</v>
      </c>
      <c r="E302" s="24">
        <f t="shared" ref="E302:E313" si="18">AVERAGE($B$302:$B$313)</f>
        <v>122.6877131464659</v>
      </c>
    </row>
    <row r="303" spans="1:8" x14ac:dyDescent="0.25">
      <c r="A303" s="16">
        <v>43524</v>
      </c>
      <c r="B303" s="21">
        <v>120.53549067906091</v>
      </c>
      <c r="E303" s="24">
        <f t="shared" si="18"/>
        <v>122.6877131464659</v>
      </c>
    </row>
    <row r="304" spans="1:8" x14ac:dyDescent="0.25">
      <c r="A304" s="16">
        <v>43555</v>
      </c>
      <c r="B304" s="21">
        <v>120.98508792638303</v>
      </c>
      <c r="E304" s="24">
        <f t="shared" si="18"/>
        <v>122.6877131464659</v>
      </c>
    </row>
    <row r="305" spans="1:8" x14ac:dyDescent="0.25">
      <c r="A305" s="16">
        <v>43585</v>
      </c>
      <c r="B305" s="21">
        <v>121.69548802859515</v>
      </c>
      <c r="E305" s="24">
        <f t="shared" si="18"/>
        <v>122.6877131464659</v>
      </c>
    </row>
    <row r="306" spans="1:8" x14ac:dyDescent="0.25">
      <c r="A306" s="16">
        <v>43616</v>
      </c>
      <c r="B306" s="21">
        <v>122.21401218578652</v>
      </c>
      <c r="E306" s="24">
        <f t="shared" si="18"/>
        <v>122.6877131464659</v>
      </c>
    </row>
    <row r="307" spans="1:8" x14ac:dyDescent="0.25">
      <c r="A307" s="16">
        <v>43646</v>
      </c>
      <c r="B307" s="21">
        <v>122.60751080089034</v>
      </c>
      <c r="E307" s="24">
        <f t="shared" si="18"/>
        <v>122.6877131464659</v>
      </c>
      <c r="F307" s="46" t="s">
        <v>41</v>
      </c>
      <c r="G307" t="s">
        <v>26</v>
      </c>
      <c r="H307" s="20">
        <f>(E307/E295-1)*100</f>
        <v>2.5517886579710547</v>
      </c>
    </row>
    <row r="308" spans="1:8" x14ac:dyDescent="0.25">
      <c r="A308" s="16">
        <v>43677</v>
      </c>
      <c r="B308" s="21">
        <v>123.13445805116783</v>
      </c>
      <c r="E308" s="24">
        <f t="shared" si="18"/>
        <v>122.6877131464659</v>
      </c>
    </row>
    <row r="309" spans="1:8" x14ac:dyDescent="0.25">
      <c r="A309" s="16">
        <v>43708</v>
      </c>
      <c r="B309" s="21">
        <v>123.1828513261499</v>
      </c>
      <c r="E309" s="24">
        <f t="shared" si="18"/>
        <v>122.6877131464659</v>
      </c>
    </row>
    <row r="310" spans="1:8" x14ac:dyDescent="0.25">
      <c r="A310" s="16">
        <v>43738</v>
      </c>
      <c r="B310" s="21">
        <v>123.53181208962178</v>
      </c>
      <c r="E310" s="24">
        <f t="shared" si="18"/>
        <v>122.6877131464659</v>
      </c>
    </row>
    <row r="311" spans="1:8" x14ac:dyDescent="0.25">
      <c r="A311" s="16">
        <v>43769</v>
      </c>
      <c r="B311" s="21">
        <v>124.12948689634371</v>
      </c>
      <c r="E311" s="24">
        <f t="shared" si="18"/>
        <v>122.6877131464659</v>
      </c>
    </row>
    <row r="312" spans="1:8" x14ac:dyDescent="0.25">
      <c r="A312" s="16">
        <v>43799</v>
      </c>
      <c r="B312" s="21">
        <v>124.63896770342535</v>
      </c>
      <c r="E312" s="24">
        <f t="shared" si="18"/>
        <v>122.6877131464659</v>
      </c>
    </row>
    <row r="313" spans="1:8" x14ac:dyDescent="0.25">
      <c r="A313" s="16">
        <v>43830</v>
      </c>
      <c r="B313" s="21">
        <v>125.34872936715595</v>
      </c>
      <c r="E313" s="24">
        <f t="shared" si="18"/>
        <v>122.6877131464659</v>
      </c>
    </row>
    <row r="314" spans="1:8" x14ac:dyDescent="0.25">
      <c r="A314" s="16">
        <v>43861</v>
      </c>
      <c r="B314" s="21">
        <v>125.80113614576571</v>
      </c>
      <c r="E314" s="24">
        <f>AVERAGE($B$314:$B$325)</f>
        <v>120.95509821316831</v>
      </c>
    </row>
    <row r="315" spans="1:8" x14ac:dyDescent="0.25">
      <c r="A315" s="16">
        <v>43890</v>
      </c>
      <c r="B315" s="21">
        <v>126.42775500470979</v>
      </c>
      <c r="E315" s="24">
        <f t="shared" ref="E315:E325" si="19">AVERAGE($B$314:$B$325)</f>
        <v>120.95509821316831</v>
      </c>
    </row>
    <row r="316" spans="1:8" x14ac:dyDescent="0.25">
      <c r="A316" s="16">
        <v>43921</v>
      </c>
      <c r="B316" s="21">
        <v>124.99710052427322</v>
      </c>
      <c r="D316" s="21">
        <f>B316</f>
        <v>124.99710052427322</v>
      </c>
      <c r="E316" s="24">
        <f t="shared" si="19"/>
        <v>120.95509821316831</v>
      </c>
    </row>
    <row r="317" spans="1:8" x14ac:dyDescent="0.25">
      <c r="A317" s="16">
        <v>43951</v>
      </c>
      <c r="B317" s="21">
        <v>115.56969877841492</v>
      </c>
      <c r="D317" s="21"/>
      <c r="E317" s="24">
        <f t="shared" si="19"/>
        <v>120.95509821316831</v>
      </c>
    </row>
    <row r="318" spans="1:8" x14ac:dyDescent="0.25">
      <c r="A318" s="16">
        <v>43982</v>
      </c>
      <c r="B318" s="21">
        <v>112.08923205695936</v>
      </c>
      <c r="E318" s="24">
        <f t="shared" si="19"/>
        <v>120.95509821316831</v>
      </c>
    </row>
    <row r="319" spans="1:8" x14ac:dyDescent="0.25">
      <c r="A319" s="16">
        <v>44012</v>
      </c>
      <c r="B319" s="21">
        <v>118.07825757597013</v>
      </c>
      <c r="E319" s="24">
        <f t="shared" si="19"/>
        <v>120.95509821316831</v>
      </c>
      <c r="F319" s="46" t="s">
        <v>43</v>
      </c>
      <c r="G319" t="s">
        <v>26</v>
      </c>
      <c r="H319" s="20">
        <f>(E319/E307-1)*100</f>
        <v>-1.4122155257952906</v>
      </c>
    </row>
    <row r="320" spans="1:8" x14ac:dyDescent="0.25">
      <c r="A320" s="16">
        <v>44043</v>
      </c>
      <c r="B320" s="21">
        <v>119.94339607080906</v>
      </c>
      <c r="E320" s="24">
        <f t="shared" si="19"/>
        <v>120.95509821316831</v>
      </c>
    </row>
    <row r="321" spans="1:8" x14ac:dyDescent="0.25">
      <c r="A321" s="16">
        <v>44074</v>
      </c>
      <c r="B321" s="21">
        <v>121.21525175075934</v>
      </c>
      <c r="E321" s="24">
        <f t="shared" si="19"/>
        <v>120.95509821316831</v>
      </c>
    </row>
    <row r="322" spans="1:8" x14ac:dyDescent="0.25">
      <c r="A322" s="16">
        <v>44104</v>
      </c>
      <c r="B322" s="21">
        <v>122.32619143964669</v>
      </c>
      <c r="E322" s="24">
        <f t="shared" si="19"/>
        <v>120.95509821316831</v>
      </c>
    </row>
    <row r="323" spans="1:8" x14ac:dyDescent="0.25">
      <c r="A323" s="16">
        <v>44135</v>
      </c>
      <c r="B323" s="21">
        <v>121.36248603803755</v>
      </c>
      <c r="E323" s="24">
        <f t="shared" si="19"/>
        <v>120.95509821316831</v>
      </c>
    </row>
    <row r="324" spans="1:8" x14ac:dyDescent="0.25">
      <c r="A324" s="16">
        <v>44165</v>
      </c>
      <c r="B324" s="21">
        <v>121.61956334399797</v>
      </c>
      <c r="E324" s="24">
        <f t="shared" si="19"/>
        <v>120.95509821316831</v>
      </c>
    </row>
    <row r="325" spans="1:8" x14ac:dyDescent="0.25">
      <c r="A325" s="16">
        <v>44196</v>
      </c>
      <c r="B325" s="21">
        <v>122.03110982867602</v>
      </c>
      <c r="E325" s="24">
        <f t="shared" si="19"/>
        <v>120.95509821316831</v>
      </c>
    </row>
    <row r="326" spans="1:8" x14ac:dyDescent="0.25">
      <c r="A326" s="16">
        <v>44227</v>
      </c>
      <c r="B326" s="21">
        <v>122.37746708727752</v>
      </c>
      <c r="E326" s="24">
        <f>AVERAGE($B$326:$B$337)</f>
        <v>126.77480196418519</v>
      </c>
    </row>
    <row r="327" spans="1:8" x14ac:dyDescent="0.25">
      <c r="A327" s="16">
        <v>44255</v>
      </c>
      <c r="B327" s="21">
        <v>122.49889731002264</v>
      </c>
      <c r="E327" s="24">
        <f>AVERAGE($B$326:$B$337)</f>
        <v>126.77480196418519</v>
      </c>
    </row>
    <row r="328" spans="1:8" x14ac:dyDescent="0.25">
      <c r="A328" s="16">
        <v>44286</v>
      </c>
      <c r="B328" s="21">
        <v>123.2148268727087</v>
      </c>
      <c r="E328" s="24">
        <f>AVERAGE($B$326:$B$337)</f>
        <v>126.77480196418519</v>
      </c>
    </row>
    <row r="329" spans="1:8" x14ac:dyDescent="0.25">
      <c r="A329" s="16">
        <v>44316</v>
      </c>
      <c r="B329" s="21">
        <v>124.40260962778191</v>
      </c>
      <c r="E329" s="24">
        <f t="shared" ref="E329:E337" si="20">AVERAGE($B$326:$B$337)</f>
        <v>126.77480196418519</v>
      </c>
    </row>
    <row r="330" spans="1:8" x14ac:dyDescent="0.25">
      <c r="A330" s="16">
        <v>44347</v>
      </c>
      <c r="B330" s="21">
        <v>124.99028822543259</v>
      </c>
      <c r="E330" s="24">
        <f t="shared" si="20"/>
        <v>126.77480196418519</v>
      </c>
    </row>
    <row r="331" spans="1:8" x14ac:dyDescent="0.25">
      <c r="A331" s="16">
        <v>44377</v>
      </c>
      <c r="B331" s="21">
        <v>125.93892087971767</v>
      </c>
      <c r="E331" s="24">
        <f t="shared" si="20"/>
        <v>126.77480196418519</v>
      </c>
      <c r="F331" s="46" t="s">
        <v>48</v>
      </c>
      <c r="G331" t="s">
        <v>26</v>
      </c>
      <c r="H331" s="20">
        <f>(E331/E319-1)*100</f>
        <v>4.8114580013488784</v>
      </c>
    </row>
    <row r="332" spans="1:8" x14ac:dyDescent="0.25">
      <c r="A332" s="16">
        <v>44408</v>
      </c>
      <c r="B332" s="21">
        <v>127.1340019437156</v>
      </c>
      <c r="E332" s="24">
        <f t="shared" si="20"/>
        <v>126.77480196418519</v>
      </c>
    </row>
    <row r="333" spans="1:8" x14ac:dyDescent="0.25">
      <c r="A333" s="16">
        <v>44439</v>
      </c>
      <c r="B333" s="21">
        <v>128.37560107235478</v>
      </c>
      <c r="E333" s="24">
        <f t="shared" si="20"/>
        <v>126.77480196418519</v>
      </c>
    </row>
    <row r="334" spans="1:8" x14ac:dyDescent="0.25">
      <c r="A334" s="16">
        <v>44469</v>
      </c>
      <c r="B334" s="21">
        <v>129.27500972303577</v>
      </c>
      <c r="E334" s="24">
        <f t="shared" si="20"/>
        <v>126.77480196418519</v>
      </c>
    </row>
    <row r="335" spans="1:8" x14ac:dyDescent="0.25">
      <c r="A335" s="16">
        <v>44500</v>
      </c>
      <c r="B335" s="21">
        <v>130.11675596521562</v>
      </c>
      <c r="E335" s="24">
        <f t="shared" si="20"/>
        <v>126.77480196418519</v>
      </c>
    </row>
    <row r="336" spans="1:8" x14ac:dyDescent="0.25">
      <c r="A336" s="16">
        <v>44530</v>
      </c>
      <c r="B336" s="21">
        <v>131.23916074526059</v>
      </c>
      <c r="E336" s="24">
        <f t="shared" si="20"/>
        <v>126.77480196418519</v>
      </c>
    </row>
    <row r="337" spans="1:5" x14ac:dyDescent="0.25">
      <c r="A337" s="16">
        <v>44561</v>
      </c>
      <c r="B337" s="21">
        <v>131.7340841176989</v>
      </c>
      <c r="E337" s="24">
        <f t="shared" si="20"/>
        <v>126.77480196418519</v>
      </c>
    </row>
    <row r="338" spans="1:5" x14ac:dyDescent="0.25">
      <c r="A338" s="16">
        <v>44592</v>
      </c>
      <c r="B338" s="21">
        <v>132.57747370709555</v>
      </c>
    </row>
    <row r="339" spans="1:5" x14ac:dyDescent="0.25">
      <c r="A339" s="16">
        <v>44620</v>
      </c>
      <c r="B339" s="21">
        <v>133.08953193467704</v>
      </c>
    </row>
    <row r="340" spans="1:5" x14ac:dyDescent="0.25">
      <c r="A340" s="16">
        <v>44651</v>
      </c>
    </row>
    <row r="341" spans="1:5" x14ac:dyDescent="0.25">
      <c r="A341" s="16">
        <v>44681</v>
      </c>
    </row>
    <row r="342" spans="1:5" x14ac:dyDescent="0.25">
      <c r="A342" s="16">
        <v>44712</v>
      </c>
    </row>
    <row r="343" spans="1:5" x14ac:dyDescent="0.25">
      <c r="A343" s="16">
        <v>44742</v>
      </c>
    </row>
    <row r="344" spans="1:5" x14ac:dyDescent="0.25">
      <c r="A344" s="16">
        <v>44773</v>
      </c>
    </row>
    <row r="345" spans="1:5" x14ac:dyDescent="0.25">
      <c r="A345" s="16">
        <v>44804</v>
      </c>
    </row>
    <row r="346" spans="1:5" x14ac:dyDescent="0.25">
      <c r="A346" s="16">
        <v>44834</v>
      </c>
    </row>
    <row r="347" spans="1:5" x14ac:dyDescent="0.25">
      <c r="A347" s="16">
        <v>44865</v>
      </c>
    </row>
    <row r="348" spans="1:5" x14ac:dyDescent="0.25">
      <c r="A348" s="16">
        <v>44895</v>
      </c>
    </row>
    <row r="349" spans="1:5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2022-03-23T17:07:18Z</dcterms:modified>
</cp:coreProperties>
</file>