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56EB4D4-8E47-4003-90BB-53F9BE72ADAF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<sst xmlns="http://schemas.openxmlformats.org/spreadsheetml/2006/main" count="74" uniqueCount="54">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</sst>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January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Data!$A$174:$A$338</c:f>
              <c:numCache>
                <c:formatCode>[$-409]mmm\-yy;@</c:formatCode>
                <c:ptCount val="16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</c:numCache>
            </c:numRef>
          </c:cat>
          <c:val>
            <c:numRef>
              <c:f>Data!$B$174:$B$338</c:f>
              <c:numCache>
                <c:formatCode>0.00</c:formatCode>
                <c:ptCount val="16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120.26462737049847</c:v>
                </c:pt>
                <c:pt idx="129">
                  <c:v>120.55428243323205</c:v>
                </c:pt>
                <c:pt idx="130">
                  <c:v>120.99728260246172</c:v>
                </c:pt>
                <c:pt idx="131">
                  <c:v>121.69820995599136</c:v>
                </c:pt>
                <c:pt idx="132">
                  <c:v>122.21730413811267</c:v>
                </c:pt>
                <c:pt idx="133">
                  <c:v>122.61016623691488</c:v>
                </c:pt>
                <c:pt idx="134">
                  <c:v>123.12001555728438</c:v>
                </c:pt>
                <c:pt idx="135">
                  <c:v>123.16479003292375</c:v>
                </c:pt>
                <c:pt idx="136">
                  <c:v>123.52580109723372</c:v>
                </c:pt>
                <c:pt idx="137">
                  <c:v>124.13850327996883</c:v>
                </c:pt>
                <c:pt idx="138">
                  <c:v>124.64176412061403</c:v>
                </c:pt>
                <c:pt idx="139">
                  <c:v>125.35090036536548</c:v>
                </c:pt>
                <c:pt idx="140">
                  <c:v>125.87813972604165</c:v>
                </c:pt>
                <c:pt idx="141">
                  <c:v>126.51281543670675</c:v>
                </c:pt>
                <c:pt idx="142">
                  <c:v>125.08309082871784</c:v>
                </c:pt>
                <c:pt idx="143">
                  <c:v>115.65873358618882</c:v>
                </c:pt>
                <c:pt idx="144">
                  <c:v>112.22361132091292</c:v>
                </c:pt>
                <c:pt idx="145">
                  <c:v>118.2105896454004</c:v>
                </c:pt>
                <c:pt idx="146">
                  <c:v>120.0967225082381</c:v>
                </c:pt>
                <c:pt idx="147">
                  <c:v>121.36355953302377</c:v>
                </c:pt>
                <c:pt idx="148">
                  <c:v>122.49212830352083</c:v>
                </c:pt>
                <c:pt idx="149">
                  <c:v>121.52476088924114</c:v>
                </c:pt>
                <c:pt idx="150">
                  <c:v>121.78682274873537</c:v>
                </c:pt>
                <c:pt idx="151">
                  <c:v>122.21062344033129</c:v>
                </c:pt>
                <c:pt idx="152">
                  <c:v>122.6368037798847</c:v>
                </c:pt>
                <c:pt idx="153">
                  <c:v>122.77547234704025</c:v>
                </c:pt>
                <c:pt idx="154">
                  <c:v>123.48535106856788</c:v>
                </c:pt>
                <c:pt idx="155">
                  <c:v>124.69833876363059</c:v>
                </c:pt>
                <c:pt idx="156">
                  <c:v>125.31418458391515</c:v>
                </c:pt>
                <c:pt idx="157">
                  <c:v>126.27964584318607</c:v>
                </c:pt>
                <c:pt idx="158">
                  <c:v>127.42183344211551</c:v>
                </c:pt>
                <c:pt idx="159">
                  <c:v>128.66796140782256</c:v>
                </c:pt>
                <c:pt idx="160">
                  <c:v>129.59374875779594</c:v>
                </c:pt>
                <c:pt idx="161">
                  <c:v>130.44211819751069</c:v>
                </c:pt>
                <c:pt idx="162">
                  <c:v>131.45415820844778</c:v>
                </c:pt>
                <c:pt idx="163">
                  <c:v>131.83086586879082</c:v>
                </c:pt>
                <c:pt idx="164">
                  <c:v>132.41054610828783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Data!$A$174:$A$338</c:f>
              <c:numCache>
                <c:formatCode>[$-409]mmm\-yy;@</c:formatCode>
                <c:ptCount val="16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</c:numCache>
            </c:numRef>
          </c:cat>
          <c:val>
            <c:numRef>
              <c:f>Data!$D$174:$D$338</c:f>
              <c:numCache>
                <c:formatCode>General</c:formatCode>
                <c:ptCount val="16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125.08309082871784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92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 </a:t>
            </a:r>
            <a:r>
              <a:rPr lang="en-US" sz="1400" b="0" i="0" baseline="0">
                <a:effectLst/>
              </a:rPr>
              <a:t>Last data point January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Data!$A$2:$A$338</c:f>
              <c:numCache>
                <c:formatCode>[$-409]mmm\-yy;@</c:formatCode>
                <c:ptCount val="33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</c:numCache>
            </c:numRef>
          </c:cat>
          <c:val>
            <c:numRef>
              <c:f>Data!$B$2:$B$338</c:f>
              <c:numCache>
                <c:formatCode>0.00</c:formatCode>
                <c:ptCount val="33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120.26462737049847</c:v>
                </c:pt>
                <c:pt idx="301">
                  <c:v>120.55428243323205</c:v>
                </c:pt>
                <c:pt idx="302">
                  <c:v>120.99728260246172</c:v>
                </c:pt>
                <c:pt idx="303">
                  <c:v>121.69820995599136</c:v>
                </c:pt>
                <c:pt idx="304">
                  <c:v>122.21730413811267</c:v>
                </c:pt>
                <c:pt idx="305">
                  <c:v>122.61016623691488</c:v>
                </c:pt>
                <c:pt idx="306">
                  <c:v>123.12001555728438</c:v>
                </c:pt>
                <c:pt idx="307">
                  <c:v>123.16479003292375</c:v>
                </c:pt>
                <c:pt idx="308">
                  <c:v>123.52580109723372</c:v>
                </c:pt>
                <c:pt idx="309">
                  <c:v>124.13850327996883</c:v>
                </c:pt>
                <c:pt idx="310">
                  <c:v>124.64176412061403</c:v>
                </c:pt>
                <c:pt idx="311">
                  <c:v>125.35090036536548</c:v>
                </c:pt>
                <c:pt idx="312">
                  <c:v>125.87813972604165</c:v>
                </c:pt>
                <c:pt idx="313">
                  <c:v>126.51281543670675</c:v>
                </c:pt>
                <c:pt idx="314">
                  <c:v>125.08309082871784</c:v>
                </c:pt>
                <c:pt idx="315">
                  <c:v>115.65873358618882</c:v>
                </c:pt>
                <c:pt idx="316">
                  <c:v>112.22361132091292</c:v>
                </c:pt>
                <c:pt idx="317">
                  <c:v>118.2105896454004</c:v>
                </c:pt>
                <c:pt idx="318">
                  <c:v>120.0967225082381</c:v>
                </c:pt>
                <c:pt idx="319">
                  <c:v>121.36355953302377</c:v>
                </c:pt>
                <c:pt idx="320">
                  <c:v>122.49212830352083</c:v>
                </c:pt>
                <c:pt idx="321">
                  <c:v>121.52476088924114</c:v>
                </c:pt>
                <c:pt idx="322">
                  <c:v>121.78682274873537</c:v>
                </c:pt>
                <c:pt idx="323">
                  <c:v>122.21062344033129</c:v>
                </c:pt>
                <c:pt idx="324">
                  <c:v>122.6368037798847</c:v>
                </c:pt>
                <c:pt idx="325">
                  <c:v>122.77547234704025</c:v>
                </c:pt>
                <c:pt idx="326">
                  <c:v>123.48535106856788</c:v>
                </c:pt>
                <c:pt idx="327">
                  <c:v>124.69833876363059</c:v>
                </c:pt>
                <c:pt idx="328">
                  <c:v>125.31418458391515</c:v>
                </c:pt>
                <c:pt idx="329">
                  <c:v>126.27964584318607</c:v>
                </c:pt>
                <c:pt idx="330">
                  <c:v>127.42183344211551</c:v>
                </c:pt>
                <c:pt idx="331">
                  <c:v>128.66796140782256</c:v>
                </c:pt>
                <c:pt idx="332">
                  <c:v>129.59374875779594</c:v>
                </c:pt>
                <c:pt idx="333">
                  <c:v>130.44211819751069</c:v>
                </c:pt>
                <c:pt idx="334">
                  <c:v>131.45415820844778</c:v>
                </c:pt>
                <c:pt idx="335">
                  <c:v>131.83086586879082</c:v>
                </c:pt>
                <c:pt idx="336">
                  <c:v>132.41054610828783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Data!$A$2:$A$338</c:f>
              <c:numCache>
                <c:formatCode>[$-409]mmm\-yy;@</c:formatCode>
                <c:ptCount val="33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</c:numCache>
            </c:numRef>
          </c:cat>
          <c:val>
            <c:numRef>
              <c:f>Data!$D$2:$D$338</c:f>
              <c:numCache>
                <c:formatCode>0.0</c:formatCode>
                <c:ptCount val="33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125.08309082871784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92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97060" y="4132116"/>
          <a:ext cx="2875756" cy="343718"/>
        </a:xfrm>
        <a:prstGeom xmlns:a="http://schemas.openxmlformats.org/drawingml/2006/main" prst="wedgeRectCallout">
          <a:avLst>
            <a:gd name="adj1" fmla="val -179392"/>
            <a:gd name="adj2" fmla="val -1504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98352" y="1462193"/>
          <a:ext cx="2376383" cy="251197"/>
        </a:xfrm>
        <a:prstGeom xmlns:a="http://schemas.openxmlformats.org/drawingml/2006/main" prst="wedgeRectCallout">
          <a:avLst>
            <a:gd name="adj1" fmla="val 88311"/>
            <a:gd name="adj2" fmla="val 8960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0.25371</cdr:x>
      <cdr:y>0.34942</cdr:y>
    </cdr:from>
    <cdr:to>
      <cdr:x>0.56866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54910" y="2112984"/>
          <a:ext cx="2923373" cy="309068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92747" y="3423757"/>
          <a:ext cx="2853202" cy="251197"/>
        </a:xfrm>
        <a:prstGeom xmlns:a="http://schemas.openxmlformats.org/drawingml/2006/main" prst="wedgeRectCallout">
          <a:avLst>
            <a:gd name="adj1" fmla="val -78918"/>
            <a:gd name="adj2" fmla="val -2243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0.56655</cdr:x>
      <cdr:y>0.74688</cdr:y>
    </cdr:from>
    <cdr:to>
      <cdr:x>0.86619</cdr:x>
      <cdr:y>0.7977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8685" y="4516453"/>
          <a:ext cx="2781266" cy="307315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3632" y="2256821"/>
          <a:ext cx="1992944" cy="196532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0.26855</cdr:x>
      <cdr:y>0.77864</cdr:y>
    </cdr:from>
    <cdr:to>
      <cdr:x>0.55529</cdr:x>
      <cdr:y>0.81726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2722" y="4708525"/>
          <a:ext cx="2661527" cy="233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1.07735E-7</cdr:x>
      <cdr:y>0.6048</cdr:y>
    </cdr:from>
    <cdr:to>
      <cdr:x>0.20539</cdr:x>
      <cdr:y>0.63909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" y="3657296"/>
          <a:ext cx="1906438" cy="207338"/>
        </a:xfrm>
        <a:prstGeom xmlns:a="http://schemas.openxmlformats.org/drawingml/2006/main" prst="wedgeRectCallout">
          <a:avLst>
            <a:gd name="adj1" fmla="val 14857"/>
            <a:gd name="adj2" fmla="val 37349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31223" y="1242017"/>
          <a:ext cx="2547080" cy="251198"/>
        </a:xfrm>
        <a:prstGeom xmlns:a="http://schemas.openxmlformats.org/drawingml/2006/main" prst="wedgeRectCallout">
          <a:avLst>
            <a:gd name="adj1" fmla="val 66816"/>
            <a:gd name="adj2" fmla="val 17269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2"/>
  <sheetViews>
    <sheetView topLeftCell="A23" workbookViewId="0">
      <selection activeCell="A42" sqref="A1:G42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44593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114.4669209086387</v>
      </c>
      <c r="C17" s="2">
        <v>138.22268306681252</v>
      </c>
      <c r="D17" s="2">
        <v>131.28284507884743</v>
      </c>
      <c r="E17" s="2">
        <v>119.05918281944878</v>
      </c>
      <c r="F17" s="2">
        <v>122.69030393255011</v>
      </c>
      <c r="G17" s="2">
        <v>2.5539542354372058</v>
      </c>
    </row>
    <row r="18" spans="1:7" x14ac:dyDescent="0.25">
      <c r="A18" s="25">
        <v>2020</v>
      </c>
      <c r="B18" s="2">
        <v>116.8380036478196</v>
      </c>
      <c r="C18" s="2">
        <v>133.9921881286804</v>
      </c>
      <c r="D18" s="2">
        <v>135.70140522880757</v>
      </c>
      <c r="E18" s="2">
        <v>105.91248764517249</v>
      </c>
      <c r="F18" s="2">
        <v>121.08679983058825</v>
      </c>
      <c r="G18" s="2">
        <v>-1.3069525875845867</v>
      </c>
    </row>
    <row r="19" spans="1:7" x14ac:dyDescent="0.25">
      <c r="A19" s="27">
        <v>2021</v>
      </c>
      <c r="B19" s="29">
        <v>121.64649311888576</v>
      </c>
      <c r="C19" s="29">
        <v>159.63419965860305</v>
      </c>
      <c r="D19" s="29">
        <v>163.03191008753529</v>
      </c>
      <c r="E19" s="29">
        <v>113.51411840570059</v>
      </c>
      <c r="F19" s="29">
        <v>127.05004018905899</v>
      </c>
      <c r="G19" s="29">
        <v>4.9247650171726942</v>
      </c>
    </row>
    <row r="20" spans="1:7" ht="15.5" x14ac:dyDescent="0.35">
      <c r="A20" s="30"/>
      <c r="B20" s="31"/>
      <c r="C20" s="31"/>
      <c r="D20" s="32" t="s">
        <v>19</v>
      </c>
      <c r="E20" s="31"/>
      <c r="F20" s="31"/>
      <c r="G20" s="31"/>
    </row>
    <row r="21" spans="1:7" x14ac:dyDescent="0.25">
      <c r="A21" s="33" t="s">
        <v>46</v>
      </c>
      <c r="B21" s="2">
        <v>118.32200298457967</v>
      </c>
      <c r="C21" s="2">
        <v>136.34097789919326</v>
      </c>
      <c r="D21" s="2">
        <v>137.09694805893301</v>
      </c>
      <c r="E21" s="2">
        <v>2276.5538787666142</v>
      </c>
      <c r="F21" s="2">
        <v>121.3174701149276</v>
      </c>
      <c r="G21" s="2">
        <v>5.0999999999999996</v>
      </c>
    </row>
    <row r="22" spans="1:7" x14ac:dyDescent="0.25">
      <c r="A22" s="33" t="s">
        <v>47</v>
      </c>
      <c r="B22" s="2">
        <v>119.41634886420165</v>
      </c>
      <c r="C22" s="2">
        <v>140.05999122257404</v>
      </c>
      <c r="D22" s="2">
        <v>144.5789123737942</v>
      </c>
      <c r="E22" s="2">
        <v>2140.5654271974931</v>
      </c>
      <c r="F22" s="2">
        <v>121.8407356927693</v>
      </c>
      <c r="G22" s="2">
        <v>0.43131922990644611</v>
      </c>
    </row>
    <row r="23" spans="1:7" x14ac:dyDescent="0.25">
      <c r="A23" s="33" t="s">
        <v>48</v>
      </c>
      <c r="B23" s="2">
        <v>118.98524291162329</v>
      </c>
      <c r="C23" s="2">
        <v>148.05047510552777</v>
      </c>
      <c r="D23" s="2">
        <v>151.41542923572777</v>
      </c>
      <c r="E23" s="2">
        <v>2187.7802495912442</v>
      </c>
      <c r="F23" s="2">
        <v>122.96587573183095</v>
      </c>
      <c r="G23" s="2">
        <v>0.92345144886416541</v>
      </c>
    </row>
    <row r="24" spans="1:7" x14ac:dyDescent="0.25">
      <c r="A24" s="33" t="s">
        <v>49</v>
      </c>
      <c r="B24" s="2">
        <v>120.77599071464103</v>
      </c>
      <c r="C24" s="2">
        <v>157.76644507789769</v>
      </c>
      <c r="D24" s="2">
        <v>157.98095153685946</v>
      </c>
      <c r="E24" s="2">
        <v>2360.8939615293743</v>
      </c>
      <c r="F24" s="2">
        <v>125.43072306357728</v>
      </c>
      <c r="G24" s="2">
        <v>2.0044970338940038</v>
      </c>
    </row>
    <row r="25" spans="1:7" x14ac:dyDescent="0.25">
      <c r="A25" s="33" t="s">
        <v>52</v>
      </c>
      <c r="B25" s="2">
        <v>123.19681644835019</v>
      </c>
      <c r="C25" s="2">
        <v>164.31565139586212</v>
      </c>
      <c r="D25" s="2">
        <v>168.37250599797028</v>
      </c>
      <c r="E25" s="2">
        <v>2476.4067632760207</v>
      </c>
      <c r="F25" s="2">
        <v>128.56118120257801</v>
      </c>
      <c r="G25" s="2">
        <v>2.4957666371850484</v>
      </c>
    </row>
    <row r="26" spans="1:7" x14ac:dyDescent="0.25">
      <c r="A26" s="38" t="s">
        <v>53</v>
      </c>
      <c r="B26" s="29">
        <v>123.62792240092855</v>
      </c>
      <c r="C26" s="29">
        <v>168.40422705512466</v>
      </c>
      <c r="D26" s="29">
        <v>174.35875357958366</v>
      </c>
      <c r="E26" s="29">
        <v>2551.7105447406611</v>
      </c>
      <c r="F26" s="29">
        <v>131.24238075824979</v>
      </c>
      <c r="G26" s="29">
        <v>2.0855436536841854</v>
      </c>
    </row>
    <row r="27" spans="1:7" ht="15.5" x14ac:dyDescent="0.35">
      <c r="A27" s="31"/>
      <c r="B27" s="31"/>
      <c r="C27" s="31"/>
      <c r="D27" s="32" t="s">
        <v>20</v>
      </c>
      <c r="E27" s="31"/>
      <c r="F27" s="31"/>
      <c r="G27" s="31"/>
    </row>
    <row r="28" spans="1:7" x14ac:dyDescent="0.25">
      <c r="A28" s="34">
        <v>44197</v>
      </c>
      <c r="B28" s="2">
        <v>118.38832697728404</v>
      </c>
      <c r="C28" s="2">
        <v>144</v>
      </c>
      <c r="D28" s="2">
        <v>148.89859669947091</v>
      </c>
      <c r="E28" s="35">
        <v>2090.0931722742266</v>
      </c>
      <c r="F28" s="2">
        <v>122.63680377988473</v>
      </c>
      <c r="G28" s="2">
        <v>0.3</v>
      </c>
    </row>
    <row r="29" spans="1:7" x14ac:dyDescent="0.25">
      <c r="A29" s="34">
        <v>44228</v>
      </c>
      <c r="B29" s="2">
        <v>117.49295307577516</v>
      </c>
      <c r="C29" s="2">
        <v>146.94251972171259</v>
      </c>
      <c r="D29" s="2">
        <v>148.88038661983271</v>
      </c>
      <c r="E29" s="35">
        <v>2188.0124168236216</v>
      </c>
      <c r="F29" s="2">
        <v>122.77547234704028</v>
      </c>
      <c r="G29" s="2">
        <v>0.11307255479720002</v>
      </c>
    </row>
    <row r="30" spans="1:7" x14ac:dyDescent="0.25">
      <c r="A30" s="34">
        <v>44256</v>
      </c>
      <c r="B30" s="2">
        <v>121.07444868181065</v>
      </c>
      <c r="C30" s="2">
        <v>152.46692984006634</v>
      </c>
      <c r="D30" s="2">
        <v>156.46730438787966</v>
      </c>
      <c r="E30" s="35">
        <v>2285.2351596758858</v>
      </c>
      <c r="F30" s="2">
        <v>123.48535106856791</v>
      </c>
      <c r="G30" s="2">
        <v>0.5781926210155941</v>
      </c>
    </row>
    <row r="31" spans="1:7" x14ac:dyDescent="0.25">
      <c r="A31" s="34">
        <v>44287</v>
      </c>
      <c r="B31" s="2">
        <v>120.57701873652795</v>
      </c>
      <c r="C31" s="2">
        <v>156.6698035194112</v>
      </c>
      <c r="D31" s="2">
        <v>153.49907627227174</v>
      </c>
      <c r="E31" s="35">
        <v>2336.7505327715853</v>
      </c>
      <c r="F31" s="2">
        <v>124.69833876363062</v>
      </c>
      <c r="G31" s="2">
        <v>0.98229278579704538</v>
      </c>
    </row>
    <row r="32" spans="1:7" x14ac:dyDescent="0.25">
      <c r="A32" s="34">
        <v>44317</v>
      </c>
      <c r="B32" s="2">
        <v>118.88575692256673</v>
      </c>
      <c r="C32" s="2">
        <v>153.91185396941177</v>
      </c>
      <c r="D32" s="2">
        <v>156.77568411666215</v>
      </c>
      <c r="E32" s="35">
        <v>2341.8692664538171</v>
      </c>
      <c r="F32" s="2">
        <v>125.31418458391516</v>
      </c>
      <c r="G32" s="2">
        <v>0.49386850409602889</v>
      </c>
    </row>
    <row r="33" spans="1:7" x14ac:dyDescent="0.25">
      <c r="A33" s="34">
        <v>44348</v>
      </c>
      <c r="B33" s="2">
        <v>122.86519648482839</v>
      </c>
      <c r="C33" s="2">
        <v>162.71767774487009</v>
      </c>
      <c r="D33" s="2">
        <v>163.66809422164448</v>
      </c>
      <c r="E33" s="35">
        <v>2404.0620853627215</v>
      </c>
      <c r="F33" s="2">
        <v>126.27964584318609</v>
      </c>
      <c r="G33" s="2">
        <v>0.77043254319260068</v>
      </c>
    </row>
    <row r="34" spans="1:7" x14ac:dyDescent="0.25">
      <c r="A34" s="34">
        <v>44378</v>
      </c>
      <c r="B34" s="2">
        <v>124.75543027690267</v>
      </c>
      <c r="C34" s="2">
        <v>158.81435253329812</v>
      </c>
      <c r="D34" s="2">
        <v>162.29203472270143</v>
      </c>
      <c r="E34" s="35">
        <v>2463.3328253620843</v>
      </c>
      <c r="F34" s="2">
        <v>127.42183344211553</v>
      </c>
      <c r="G34" s="2">
        <v>0.90449065746336377</v>
      </c>
    </row>
    <row r="35" spans="1:7" x14ac:dyDescent="0.25">
      <c r="A35" s="34">
        <v>44409</v>
      </c>
      <c r="B35" s="2">
        <v>121.67136461614989</v>
      </c>
      <c r="C35" s="2">
        <v>166.14934585745578</v>
      </c>
      <c r="D35" s="2">
        <v>168.7209245017072</v>
      </c>
      <c r="E35" s="35">
        <v>2490.1893036625129</v>
      </c>
      <c r="F35" s="2">
        <v>128.66796140782256</v>
      </c>
      <c r="G35" s="2">
        <v>0.97795482300380154</v>
      </c>
    </row>
    <row r="36" spans="1:7" x14ac:dyDescent="0.25">
      <c r="A36" s="34">
        <v>44440</v>
      </c>
      <c r="B36" s="2">
        <v>123.16365445199801</v>
      </c>
      <c r="C36" s="2">
        <v>167.98325579683251</v>
      </c>
      <c r="D36" s="2">
        <v>174.1045587695022</v>
      </c>
      <c r="E36" s="35">
        <v>2475.6981608034648</v>
      </c>
      <c r="F36" s="2">
        <v>129.59374875779594</v>
      </c>
      <c r="G36" s="2">
        <v>0.7195166068101555</v>
      </c>
    </row>
    <row r="37" spans="1:7" x14ac:dyDescent="0.25">
      <c r="A37" s="34">
        <v>44470</v>
      </c>
      <c r="B37" s="2">
        <v>124.65594428784613</v>
      </c>
      <c r="C37" s="2">
        <v>169.07923553958909</v>
      </c>
      <c r="D37" s="2">
        <v>172.15104567517864</v>
      </c>
      <c r="E37" s="35">
        <v>2532.3108779698773</v>
      </c>
      <c r="F37" s="2">
        <v>130.44211819751069</v>
      </c>
      <c r="G37" s="2">
        <v>0.654637625538812</v>
      </c>
    </row>
    <row r="38" spans="1:7" x14ac:dyDescent="0.25">
      <c r="A38" s="34">
        <v>44501</v>
      </c>
      <c r="B38" s="2">
        <v>119.58215884596252</v>
      </c>
      <c r="C38" s="2">
        <v>170.2746241498204</v>
      </c>
      <c r="D38" s="2">
        <v>176.07447809590289</v>
      </c>
      <c r="E38" s="35">
        <v>2561.4103781260528</v>
      </c>
      <c r="F38" s="2">
        <v>131.45415820844778</v>
      </c>
      <c r="G38" s="2">
        <v>0.77585370808275211</v>
      </c>
    </row>
    <row r="39" spans="1:7" x14ac:dyDescent="0.25">
      <c r="A39" s="34">
        <v>44531</v>
      </c>
      <c r="B39" s="2">
        <v>126.64566406897694</v>
      </c>
      <c r="C39" s="2">
        <v>165.85882147596448</v>
      </c>
      <c r="D39" s="2">
        <v>174.85073696766952</v>
      </c>
      <c r="E39" s="35">
        <v>2561.4103781260528</v>
      </c>
      <c r="F39" s="2">
        <v>131.83086586879085</v>
      </c>
      <c r="G39" s="2">
        <v>0.28656960378972141</v>
      </c>
    </row>
    <row r="40" spans="1:7" x14ac:dyDescent="0.25">
      <c r="A40" s="36">
        <v>44562</v>
      </c>
      <c r="B40" s="29">
        <v>127.27889238932181</v>
      </c>
      <c r="C40" s="29">
        <v>165.02952736858464</v>
      </c>
      <c r="D40" s="29">
        <v>186.32144699367265</v>
      </c>
      <c r="E40" s="37">
        <v>2561.4103781260528</v>
      </c>
      <c r="F40" s="29">
        <v>132.41054610828783</v>
      </c>
      <c r="G40" s="29">
        <v>0.43971511199352165</v>
      </c>
    </row>
    <row r="41" spans="1:7" x14ac:dyDescent="0.25">
      <c r="A41" t="s">
        <v>21</v>
      </c>
    </row>
    <row r="42" spans="1:7" x14ac:dyDescent="0.25">
      <c r="A42" s="19" t="s">
        <v>51</v>
      </c>
      <c r="B42" s="19"/>
      <c r="C42" s="19"/>
      <c r="D42" s="19"/>
      <c r="E42" s="19"/>
      <c r="F42" s="19"/>
      <c r="G42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8"/>
  <sheetViews>
    <sheetView topLeftCell="A2" workbookViewId="0">
      <selection activeCell="B2" sqref="B2:B338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9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9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9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9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9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9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9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9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9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9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9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9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9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9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9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9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9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9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9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9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9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9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9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9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9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9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9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9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9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9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9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9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9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9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9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9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9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9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9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9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9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9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9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9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9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9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9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9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9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9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9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9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9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9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9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9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9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9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9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9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9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9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9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9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9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9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9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9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9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9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9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9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9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9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9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9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9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9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9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9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9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9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9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9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9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9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9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9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9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9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9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9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9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9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9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9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9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9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9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9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9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9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9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9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9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9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9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9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9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9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9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9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9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9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9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9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9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9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9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9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9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9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9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9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9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9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9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9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9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9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9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9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9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9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9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9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9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9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9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9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9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9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9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9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9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9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9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9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9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9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9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9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9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9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9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9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9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9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9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9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9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9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9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9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9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9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9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9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40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9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9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9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9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9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9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9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9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9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9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9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9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9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9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9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9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9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9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9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9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9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9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9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9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9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9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9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9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9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9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9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9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9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9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9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9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9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9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9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9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9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9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9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9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9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9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9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9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9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9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9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9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1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9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9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9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9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9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9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9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9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9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9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9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9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9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9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9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9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9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9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9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9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9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9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9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9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9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9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9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9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9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9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9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9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9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9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9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9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9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9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9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9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9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9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9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9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9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9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9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9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9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9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9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9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9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9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9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9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9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9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9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9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9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9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9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9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9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9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9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9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9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9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9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9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9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9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9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9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9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9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9">
        <v>120.26462737049847</v>
      </c>
      <c r="E302" s="4">
        <f t="shared" ref="E302:E313" si="18">AVERAGE($B$302:$B$313)</f>
        <v>122.69030393255009</v>
      </c>
    </row>
    <row r="303" spans="1:8" x14ac:dyDescent="0.25">
      <c r="A303" s="18">
        <v>43524</v>
      </c>
      <c r="B303" s="39">
        <v>120.55428243323205</v>
      </c>
      <c r="E303" s="4">
        <f t="shared" si="18"/>
        <v>122.69030393255009</v>
      </c>
    </row>
    <row r="304" spans="1:8" x14ac:dyDescent="0.25">
      <c r="A304" s="18">
        <v>43555</v>
      </c>
      <c r="B304" s="39">
        <v>120.99728260246172</v>
      </c>
      <c r="E304" s="4">
        <f t="shared" si="18"/>
        <v>122.69030393255009</v>
      </c>
    </row>
    <row r="305" spans="1:8" x14ac:dyDescent="0.25">
      <c r="A305" s="18">
        <v>43585</v>
      </c>
      <c r="B305" s="39">
        <v>121.69820995599136</v>
      </c>
      <c r="E305" s="4">
        <f t="shared" si="18"/>
        <v>122.69030393255009</v>
      </c>
    </row>
    <row r="306" spans="1:8" x14ac:dyDescent="0.25">
      <c r="A306" s="18">
        <v>43616</v>
      </c>
      <c r="B306" s="39">
        <v>122.21730413811267</v>
      </c>
      <c r="E306" s="4">
        <f t="shared" si="18"/>
        <v>122.69030393255009</v>
      </c>
    </row>
    <row r="307" spans="1:8" x14ac:dyDescent="0.25">
      <c r="A307" s="18">
        <v>43646</v>
      </c>
      <c r="B307" s="39">
        <v>122.61016623691488</v>
      </c>
      <c r="E307" s="4">
        <f t="shared" si="18"/>
        <v>122.69030393255009</v>
      </c>
      <c r="F307" s="10" t="s">
        <v>44</v>
      </c>
      <c r="G307" t="s">
        <v>37</v>
      </c>
      <c r="H307" s="2">
        <f>(E307/E295-1)*100</f>
        <v>2.553954235437228</v>
      </c>
    </row>
    <row r="308" spans="1:8" x14ac:dyDescent="0.25">
      <c r="A308" s="18">
        <v>43677</v>
      </c>
      <c r="B308" s="39">
        <v>123.12001555728438</v>
      </c>
      <c r="E308" s="4">
        <f t="shared" si="18"/>
        <v>122.69030393255009</v>
      </c>
    </row>
    <row r="309" spans="1:8" x14ac:dyDescent="0.25">
      <c r="A309" s="18">
        <v>43708</v>
      </c>
      <c r="B309" s="39">
        <v>123.16479003292375</v>
      </c>
      <c r="E309" s="4">
        <f t="shared" si="18"/>
        <v>122.69030393255009</v>
      </c>
    </row>
    <row r="310" spans="1:8" x14ac:dyDescent="0.25">
      <c r="A310" s="18">
        <v>43738</v>
      </c>
      <c r="B310" s="39">
        <v>123.52580109723372</v>
      </c>
      <c r="E310" s="4">
        <f t="shared" si="18"/>
        <v>122.69030393255009</v>
      </c>
    </row>
    <row r="311" spans="1:8" x14ac:dyDescent="0.25">
      <c r="A311" s="18">
        <v>43769</v>
      </c>
      <c r="B311" s="39">
        <v>124.13850327996883</v>
      </c>
      <c r="E311" s="4">
        <f t="shared" si="18"/>
        <v>122.69030393255009</v>
      </c>
    </row>
    <row r="312" spans="1:8" x14ac:dyDescent="0.25">
      <c r="A312" s="18">
        <v>43799</v>
      </c>
      <c r="B312" s="39">
        <v>124.64176412061403</v>
      </c>
      <c r="E312" s="4">
        <f t="shared" si="18"/>
        <v>122.69030393255009</v>
      </c>
    </row>
    <row r="313" spans="1:8" x14ac:dyDescent="0.25">
      <c r="A313" s="18">
        <v>43830</v>
      </c>
      <c r="B313" s="39">
        <v>125.35090036536548</v>
      </c>
      <c r="E313" s="4">
        <f t="shared" si="18"/>
        <v>122.69030393255009</v>
      </c>
    </row>
    <row r="314" spans="1:8" x14ac:dyDescent="0.25">
      <c r="A314" s="18">
        <v>43861</v>
      </c>
      <c r="B314" s="39">
        <v>125.87813972604165</v>
      </c>
      <c r="E314" s="4">
        <f>AVERAGE($B$314:$B$325)</f>
        <v>121.08679983058825</v>
      </c>
    </row>
    <row r="315" spans="1:8" x14ac:dyDescent="0.25">
      <c r="A315" s="18">
        <v>43890</v>
      </c>
      <c r="B315" s="39">
        <v>126.51281543670675</v>
      </c>
      <c r="E315" s="4">
        <f t="shared" ref="E315:E325" si="19">AVERAGE($B$314:$B$325)</f>
        <v>121.08679983058825</v>
      </c>
    </row>
    <row r="316" spans="1:8" x14ac:dyDescent="0.25">
      <c r="A316" s="18">
        <v>43921</v>
      </c>
      <c r="B316" s="39">
        <v>125.08309082871784</v>
      </c>
      <c r="D316" s="3">
        <f>B316</f>
        <v>125.08309082871784</v>
      </c>
      <c r="E316" s="4">
        <f t="shared" si="19"/>
        <v>121.08679983058825</v>
      </c>
    </row>
    <row r="317" spans="1:8" x14ac:dyDescent="0.25">
      <c r="A317" s="18">
        <v>43951</v>
      </c>
      <c r="B317" s="39">
        <v>115.65873358618882</v>
      </c>
      <c r="E317" s="4">
        <f t="shared" si="19"/>
        <v>121.08679983058825</v>
      </c>
    </row>
    <row r="318" spans="1:8" x14ac:dyDescent="0.25">
      <c r="A318" s="18">
        <v>43982</v>
      </c>
      <c r="B318" s="39">
        <v>112.22361132091292</v>
      </c>
      <c r="E318" s="4">
        <f t="shared" si="19"/>
        <v>121.08679983058825</v>
      </c>
    </row>
    <row r="319" spans="1:8" x14ac:dyDescent="0.25">
      <c r="A319" s="18">
        <v>44012</v>
      </c>
      <c r="B319" s="39">
        <v>118.2105896454004</v>
      </c>
      <c r="E319" s="4">
        <f t="shared" si="19"/>
        <v>121.08679983058825</v>
      </c>
      <c r="F319" s="10" t="s">
        <v>45</v>
      </c>
      <c r="G319" t="s">
        <v>37</v>
      </c>
      <c r="H319" s="2">
        <f>(E319/E307-1)*100</f>
        <v>-1.3069525875845756</v>
      </c>
    </row>
    <row r="320" spans="1:8" x14ac:dyDescent="0.25">
      <c r="A320" s="18">
        <v>44043</v>
      </c>
      <c r="B320" s="39">
        <v>120.0967225082381</v>
      </c>
      <c r="E320" s="4">
        <f t="shared" si="19"/>
        <v>121.08679983058825</v>
      </c>
    </row>
    <row r="321" spans="1:8" x14ac:dyDescent="0.25">
      <c r="A321" s="18">
        <v>44074</v>
      </c>
      <c r="B321" s="39">
        <v>121.36355953302377</v>
      </c>
      <c r="E321" s="4">
        <f t="shared" si="19"/>
        <v>121.08679983058825</v>
      </c>
    </row>
    <row r="322" spans="1:8" x14ac:dyDescent="0.25">
      <c r="A322" s="18">
        <v>44104</v>
      </c>
      <c r="B322" s="39">
        <v>122.49212830352083</v>
      </c>
      <c r="E322" s="4">
        <f t="shared" si="19"/>
        <v>121.08679983058825</v>
      </c>
    </row>
    <row r="323" spans="1:8" x14ac:dyDescent="0.25">
      <c r="A323" s="18">
        <v>44135</v>
      </c>
      <c r="B323" s="39">
        <v>121.52476088924114</v>
      </c>
      <c r="E323" s="4">
        <f t="shared" si="19"/>
        <v>121.08679983058825</v>
      </c>
    </row>
    <row r="324" spans="1:8" x14ac:dyDescent="0.25">
      <c r="A324" s="18">
        <v>44165</v>
      </c>
      <c r="B324" s="39">
        <v>121.78682274873537</v>
      </c>
      <c r="E324" s="4">
        <f t="shared" si="19"/>
        <v>121.08679983058825</v>
      </c>
    </row>
    <row r="325" spans="1:8" x14ac:dyDescent="0.25">
      <c r="A325" s="18">
        <v>44196</v>
      </c>
      <c r="B325" s="39">
        <v>122.21062344033129</v>
      </c>
      <c r="E325" s="4">
        <f t="shared" si="19"/>
        <v>121.08679983058825</v>
      </c>
    </row>
    <row r="326" spans="1:8" x14ac:dyDescent="0.25">
      <c r="A326" s="18">
        <v>44227</v>
      </c>
      <c r="B326" s="39">
        <v>122.6368037798847</v>
      </c>
      <c r="E326" s="4">
        <f t="shared" ref="E326:E337" si="20">AVERAGE($B$326:$B$337)</f>
        <v>127.05004018905898</v>
      </c>
    </row>
    <row r="327" spans="1:8" x14ac:dyDescent="0.25">
      <c r="A327" s="18">
        <v>44255</v>
      </c>
      <c r="B327" s="39">
        <v>122.77547234704025</v>
      </c>
      <c r="E327" s="4">
        <f t="shared" si="20"/>
        <v>127.05004018905898</v>
      </c>
    </row>
    <row r="328" spans="1:8" x14ac:dyDescent="0.25">
      <c r="A328" s="18">
        <v>44286</v>
      </c>
      <c r="B328" s="39">
        <v>123.48535106856788</v>
      </c>
      <c r="E328" s="4">
        <f t="shared" si="20"/>
        <v>127.05004018905898</v>
      </c>
    </row>
    <row r="329" spans="1:8" x14ac:dyDescent="0.25">
      <c r="A329" s="18">
        <v>44316</v>
      </c>
      <c r="B329" s="39">
        <v>124.69833876363059</v>
      </c>
      <c r="E329" s="4">
        <f t="shared" si="20"/>
        <v>127.05004018905898</v>
      </c>
    </row>
    <row r="330" spans="1:8" x14ac:dyDescent="0.25">
      <c r="A330" s="18">
        <v>44347</v>
      </c>
      <c r="B330" s="39">
        <v>125.31418458391515</v>
      </c>
      <c r="E330" s="4">
        <f t="shared" si="20"/>
        <v>127.05004018905898</v>
      </c>
    </row>
    <row r="331" spans="1:8" x14ac:dyDescent="0.25">
      <c r="A331" s="18">
        <v>44377</v>
      </c>
      <c r="B331" s="39">
        <v>126.27964584318607</v>
      </c>
      <c r="E331" s="4">
        <f t="shared" si="20"/>
        <v>127.05004018905898</v>
      </c>
      <c r="F331" s="10" t="s">
        <v>50</v>
      </c>
      <c r="G331" t="s">
        <v>37</v>
      </c>
      <c r="H331" s="2">
        <f>(E331/E319-1)*100</f>
        <v>4.9247650171726942</v>
      </c>
    </row>
    <row r="332" spans="1:8" x14ac:dyDescent="0.25">
      <c r="A332" s="18">
        <v>44408</v>
      </c>
      <c r="B332" s="39">
        <v>127.42183344211551</v>
      </c>
      <c r="E332" s="4">
        <f t="shared" si="20"/>
        <v>127.05004018905898</v>
      </c>
    </row>
    <row r="333" spans="1:8" x14ac:dyDescent="0.25">
      <c r="A333" s="18">
        <v>44439</v>
      </c>
      <c r="B333" s="39">
        <v>128.66796140782256</v>
      </c>
      <c r="E333" s="4">
        <f t="shared" si="20"/>
        <v>127.05004018905898</v>
      </c>
    </row>
    <row r="334" spans="1:8" x14ac:dyDescent="0.25">
      <c r="A334" s="18">
        <v>44469</v>
      </c>
      <c r="B334" s="39">
        <v>129.59374875779594</v>
      </c>
      <c r="E334" s="4">
        <f t="shared" si="20"/>
        <v>127.05004018905898</v>
      </c>
    </row>
    <row r="335" spans="1:8" x14ac:dyDescent="0.25">
      <c r="A335" s="18">
        <v>44500</v>
      </c>
      <c r="B335" s="39">
        <v>130.44211819751069</v>
      </c>
      <c r="E335" s="4">
        <f t="shared" si="20"/>
        <v>127.05004018905898</v>
      </c>
    </row>
    <row r="336" spans="1:8" x14ac:dyDescent="0.25">
      <c r="A336" s="18">
        <v>44530</v>
      </c>
      <c r="B336" s="39">
        <v>131.45415820844778</v>
      </c>
      <c r="E336" s="4">
        <f t="shared" si="20"/>
        <v>127.05004018905898</v>
      </c>
    </row>
    <row r="337" spans="1:5" x14ac:dyDescent="0.25">
      <c r="A337" s="18">
        <v>44561</v>
      </c>
      <c r="B337" s="39">
        <v>131.83086586879082</v>
      </c>
      <c r="E337" s="4">
        <f t="shared" si="20"/>
        <v>127.05004018905898</v>
      </c>
    </row>
    <row r="338" spans="1:5" x14ac:dyDescent="0.25">
      <c r="B338" s="39">
        <v>132.41054610828783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2022-03-01T19:31:17Z</dcterms:modified>
</cp:coreProperties>
</file>