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16499F7D-3B5A-4D35-AF84-1532412FDE5B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<sst xmlns="http://schemas.openxmlformats.org/spreadsheetml/2006/main" count="75" uniqueCount="52">
  <si>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</si>
  <si>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</si>
  <si>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</si>
  <si>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</si>
  <si>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</si>
  <si>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</si>
  <si>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</si>
  <si>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</si>
  <si>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</si>
  <si>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</si>
  <si>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</si>
  <si>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</si>
  <si>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</si>
  <si>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</si>
  <si>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</si>
  <si>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</si>
  <si>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</si>
  <si>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</si>
  <si>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</si>
  <si>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</si>
  <si>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</si>
  <si>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</si>
  <si>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</si>
  <si>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</si>
  <si>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</si>
  <si>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</si>
  <si>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</si>
  <si>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</si>
  <si>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</si>
  <si>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</si>
  <si>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</si>
  <si>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</si>
  <si>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</si>
  <si>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</si>
  <si>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</si>
  <si>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</si>
  <si>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</si>
  <si>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</si>
  <si>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</si>
  <si>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</si>
  <si>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</si>
  <si>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</si>
  <si>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</si>
  <si>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2021:1</t>
  </si>
  <si>
    <t>2021:2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</si>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</sst>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9913178008174204E-2"/>
          <c:y val="0.14549097271931918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נתונים'!$A$174:$A$343</c:f>
              <c:numCache>
                <c:formatCode>mmm\-yy</c:formatCode>
                <c:ptCount val="17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</c:numCache>
            </c:numRef>
          </c:cat>
          <c:val>
            <c:numRef>
              <c:f>'מדד מלניק - נתונים'!$B$174:$B$343</c:f>
              <c:numCache>
                <c:formatCode>0.0</c:formatCode>
                <c:ptCount val="17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120.24517706123615</c:v>
                </c:pt>
                <c:pt idx="129">
                  <c:v>120.52315812369206</c:v>
                </c:pt>
                <c:pt idx="130">
                  <c:v>120.9708066402743</c:v>
                </c:pt>
                <c:pt idx="131">
                  <c:v>121.69563735761328</c:v>
                </c:pt>
                <c:pt idx="132">
                  <c:v>122.23071833079821</c:v>
                </c:pt>
                <c:pt idx="133">
                  <c:v>122.62018143339985</c:v>
                </c:pt>
                <c:pt idx="134">
                  <c:v>123.13920369898035</c:v>
                </c:pt>
                <c:pt idx="135">
                  <c:v>123.18507932767906</c:v>
                </c:pt>
                <c:pt idx="136">
                  <c:v>123.52822221256436</c:v>
                </c:pt>
                <c:pt idx="137">
                  <c:v>124.10327193157184</c:v>
                </c:pt>
                <c:pt idx="138">
                  <c:v>124.60347374495177</c:v>
                </c:pt>
                <c:pt idx="139">
                  <c:v>125.32496443811492</c:v>
                </c:pt>
                <c:pt idx="140">
                  <c:v>125.81569518059506</c:v>
                </c:pt>
                <c:pt idx="141">
                  <c:v>126.39607900683325</c:v>
                </c:pt>
                <c:pt idx="142">
                  <c:v>124.92651128045821</c:v>
                </c:pt>
                <c:pt idx="143">
                  <c:v>115.24278887949512</c:v>
                </c:pt>
                <c:pt idx="144">
                  <c:v>111.72386808683343</c:v>
                </c:pt>
                <c:pt idx="145">
                  <c:v>117.63493486004187</c:v>
                </c:pt>
                <c:pt idx="146">
                  <c:v>119.33878900624457</c:v>
                </c:pt>
                <c:pt idx="147">
                  <c:v>120.6466776494441</c:v>
                </c:pt>
                <c:pt idx="148">
                  <c:v>121.88530701541336</c:v>
                </c:pt>
                <c:pt idx="149">
                  <c:v>120.88473077130494</c:v>
                </c:pt>
                <c:pt idx="150">
                  <c:v>121.06901910084609</c:v>
                </c:pt>
                <c:pt idx="151">
                  <c:v>121.47462477193018</c:v>
                </c:pt>
                <c:pt idx="152">
                  <c:v>121.73700340076381</c:v>
                </c:pt>
                <c:pt idx="153">
                  <c:v>121.77195052916581</c:v>
                </c:pt>
                <c:pt idx="154">
                  <c:v>122.38436935504895</c:v>
                </c:pt>
                <c:pt idx="155">
                  <c:v>123.47233106325552</c:v>
                </c:pt>
                <c:pt idx="156">
                  <c:v>123.91741954549549</c:v>
                </c:pt>
                <c:pt idx="157">
                  <c:v>124.69722915750457</c:v>
                </c:pt>
                <c:pt idx="158">
                  <c:v>125.77440059701163</c:v>
                </c:pt>
                <c:pt idx="159">
                  <c:v>126.88655759206573</c:v>
                </c:pt>
                <c:pt idx="160">
                  <c:v>127.63351219822698</c:v>
                </c:pt>
                <c:pt idx="161">
                  <c:v>128.40482889048269</c:v>
                </c:pt>
                <c:pt idx="162">
                  <c:v>129.5163743643198</c:v>
                </c:pt>
                <c:pt idx="163">
                  <c:v>130.0053892012883</c:v>
                </c:pt>
                <c:pt idx="164">
                  <c:v>131.05030554133174</c:v>
                </c:pt>
                <c:pt idx="165">
                  <c:v>132.22121268585045</c:v>
                </c:pt>
                <c:pt idx="166">
                  <c:v>132.94178704019174</c:v>
                </c:pt>
                <c:pt idx="167">
                  <c:v>133.54493450519453</c:v>
                </c:pt>
                <c:pt idx="168">
                  <c:v>134.19525950015858</c:v>
                </c:pt>
                <c:pt idx="169">
                  <c:v>134.92960461857558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נתונים'!$A$174:$A$343</c:f>
              <c:numCache>
                <c:formatCode>mmm\-yy</c:formatCode>
                <c:ptCount val="17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</c:numCache>
            </c:numRef>
          </c:cat>
          <c:val>
            <c:numRef>
              <c:f>'מדד מלניק - נתונים'!$D$174:$D$343</c:f>
              <c:numCache>
                <c:formatCode>General</c:formatCode>
                <c:ptCount val="17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124.92651128045821</c:v>
                </c:pt>
                <c:pt idx="162" formatCode="0.0">
                  <c:v>129.5163743643198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468479644E-2"/>
          <c:y val="0.147518127790632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נתונים'!$A$2:$A$343</c:f>
              <c:numCache>
                <c:formatCode>mmm\-yy</c:formatCode>
                <c:ptCount val="34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</c:numCache>
            </c:numRef>
          </c:cat>
          <c:val>
            <c:numRef>
              <c:f>'מדד מלניק - נתונים'!$B$2:$B$343</c:f>
              <c:numCache>
                <c:formatCode>0.0</c:formatCode>
                <c:ptCount val="34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120.24517706123615</c:v>
                </c:pt>
                <c:pt idx="301">
                  <c:v>120.52315812369206</c:v>
                </c:pt>
                <c:pt idx="302">
                  <c:v>120.9708066402743</c:v>
                </c:pt>
                <c:pt idx="303">
                  <c:v>121.69563735761328</c:v>
                </c:pt>
                <c:pt idx="304">
                  <c:v>122.23071833079821</c:v>
                </c:pt>
                <c:pt idx="305">
                  <c:v>122.62018143339985</c:v>
                </c:pt>
                <c:pt idx="306">
                  <c:v>123.13920369898035</c:v>
                </c:pt>
                <c:pt idx="307">
                  <c:v>123.18507932767906</c:v>
                </c:pt>
                <c:pt idx="308">
                  <c:v>123.52822221256436</c:v>
                </c:pt>
                <c:pt idx="309">
                  <c:v>124.10327193157184</c:v>
                </c:pt>
                <c:pt idx="310">
                  <c:v>124.60347374495177</c:v>
                </c:pt>
                <c:pt idx="311">
                  <c:v>125.32496443811492</c:v>
                </c:pt>
                <c:pt idx="312">
                  <c:v>125.81569518059506</c:v>
                </c:pt>
                <c:pt idx="313">
                  <c:v>126.39607900683325</c:v>
                </c:pt>
                <c:pt idx="314">
                  <c:v>124.92651128045821</c:v>
                </c:pt>
                <c:pt idx="315">
                  <c:v>115.24278887949512</c:v>
                </c:pt>
                <c:pt idx="316">
                  <c:v>111.72386808683343</c:v>
                </c:pt>
                <c:pt idx="317">
                  <c:v>117.63493486004187</c:v>
                </c:pt>
                <c:pt idx="318">
                  <c:v>119.33878900624457</c:v>
                </c:pt>
                <c:pt idx="319">
                  <c:v>120.6466776494441</c:v>
                </c:pt>
                <c:pt idx="320">
                  <c:v>121.88530701541336</c:v>
                </c:pt>
                <c:pt idx="321">
                  <c:v>120.88473077130494</c:v>
                </c:pt>
                <c:pt idx="322">
                  <c:v>121.06901910084609</c:v>
                </c:pt>
                <c:pt idx="323">
                  <c:v>121.47462477193018</c:v>
                </c:pt>
                <c:pt idx="324">
                  <c:v>121.73700340076381</c:v>
                </c:pt>
                <c:pt idx="325">
                  <c:v>121.77195052916581</c:v>
                </c:pt>
                <c:pt idx="326">
                  <c:v>122.38436935504895</c:v>
                </c:pt>
                <c:pt idx="327">
                  <c:v>123.47233106325552</c:v>
                </c:pt>
                <c:pt idx="328">
                  <c:v>123.91741954549549</c:v>
                </c:pt>
                <c:pt idx="329">
                  <c:v>124.69722915750457</c:v>
                </c:pt>
                <c:pt idx="330">
                  <c:v>125.77440059701163</c:v>
                </c:pt>
                <c:pt idx="331">
                  <c:v>126.88655759206573</c:v>
                </c:pt>
                <c:pt idx="332">
                  <c:v>127.63351219822698</c:v>
                </c:pt>
                <c:pt idx="333">
                  <c:v>128.40482889048269</c:v>
                </c:pt>
                <c:pt idx="334">
                  <c:v>129.5163743643198</c:v>
                </c:pt>
                <c:pt idx="335">
                  <c:v>130.0053892012883</c:v>
                </c:pt>
                <c:pt idx="336">
                  <c:v>131.05030554133174</c:v>
                </c:pt>
                <c:pt idx="337">
                  <c:v>132.22121268585045</c:v>
                </c:pt>
                <c:pt idx="338">
                  <c:v>132.94178704019174</c:v>
                </c:pt>
                <c:pt idx="339">
                  <c:v>133.54493450519453</c:v>
                </c:pt>
                <c:pt idx="340">
                  <c:v>134.19525950015858</c:v>
                </c:pt>
                <c:pt idx="341">
                  <c:v>134.92960461857558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נתונים'!$A$2:$A$343</c:f>
              <c:numCache>
                <c:formatCode>mmm\-yy</c:formatCode>
                <c:ptCount val="34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</c:numCache>
            </c:numRef>
          </c:cat>
          <c:val>
            <c:numRef>
              <c:f>'מדד מלניק - נתונים'!$D$2:$D$343</c:f>
              <c:numCache>
                <c:formatCode>0.0</c:formatCode>
                <c:ptCount val="34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124.92651128045821</c:v>
                </c:pt>
                <c:pt idx="334">
                  <c:v>129.5163743643198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0.77066</cdr:x>
      <cdr:y>0.59329</cdr:y>
    </cdr:from>
    <cdr:to>
      <cdr:x>0.956</cdr:x>
      <cdr:y>0.64527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74995" y="3729718"/>
          <a:ext cx="1605303" cy="326772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99" y="2311168"/>
          <a:ext cx="1669561" cy="235181"/>
        </a:xfrm>
        <a:prstGeom xmlns:a="http://schemas.openxmlformats.org/drawingml/2006/main" prst="wedgeRectCallout">
          <a:avLst>
            <a:gd name="adj1" fmla="val 59441"/>
            <a:gd name="adj2" fmla="val 7206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0.0176</cdr:x>
      <cdr:y>0.52551</cdr:y>
    </cdr:from>
    <cdr:to>
      <cdr:x>0.18663</cdr:x>
      <cdr:y>0.54545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400" y="3303619"/>
          <a:ext cx="1464077" cy="125381"/>
        </a:xfrm>
        <a:prstGeom xmlns:a="http://schemas.openxmlformats.org/drawingml/2006/main" prst="wedgeRectCallout">
          <a:avLst>
            <a:gd name="adj1" fmla="val 22635"/>
            <a:gd name="adj2" fmla="val 10453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0.28592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76499" y="1619025"/>
          <a:ext cx="2105121" cy="324572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0.79032</cdr:x>
      <cdr:y>0.45622</cdr:y>
    </cdr:from>
    <cdr:to>
      <cdr:x>0.9892</cdr:x>
      <cdr:y>0.48586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45301" y="2868027"/>
          <a:ext cx="1722552" cy="186323"/>
        </a:xfrm>
        <a:prstGeom xmlns:a="http://schemas.openxmlformats.org/drawingml/2006/main" prst="wedgeRectCallout">
          <a:avLst>
            <a:gd name="adj1" fmla="val 22079"/>
            <a:gd name="adj2" fmla="val -80785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0.73718</cdr:x>
      <cdr:y>0.5595</cdr:y>
    </cdr:from>
    <cdr:to>
      <cdr:x>0.96645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48889" y="3397841"/>
          <a:ext cx="2130067" cy="219235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0.60117</cdr:x>
      <cdr:y>0.18592</cdr:y>
    </cdr:from>
    <cdr:to>
      <cdr:x>0.78713</cdr:x>
      <cdr:y>0.23755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07001" y="1168786"/>
          <a:ext cx="1610648" cy="324572"/>
        </a:xfrm>
        <a:prstGeom xmlns:a="http://schemas.openxmlformats.org/drawingml/2006/main" prst="wedgeRectCallout">
          <a:avLst>
            <a:gd name="adj1" fmla="val 97720"/>
            <a:gd name="adj2" fmla="val 912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topLeftCell="A4" workbookViewId="0">
      <selection activeCell="I33" sqref="I33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6"/>
      <c r="B1" s="56"/>
      <c r="C1" s="56"/>
      <c r="D1" s="57">
        <v>44743</v>
      </c>
      <c r="E1" s="56"/>
      <c r="F1" s="56"/>
      <c r="G1" s="56"/>
      <c r="I1" s="1"/>
      <c r="J1" s="74"/>
      <c r="K1" s="44"/>
      <c r="L1" s="44"/>
      <c r="M1" s="2"/>
      <c r="N1" s="3"/>
      <c r="O1" s="79"/>
      <c r="P1" s="79"/>
      <c r="Q1" s="79"/>
    </row>
    <row r="2" spans="1:17" ht="23.25" customHeight="1" x14ac:dyDescent="0.5">
      <c r="B2" s="58" t="s">
        <v>41</v>
      </c>
      <c r="I2" s="4"/>
      <c r="J2" s="77"/>
      <c r="K2" s="45"/>
      <c r="L2" s="45"/>
      <c r="M2" s="7"/>
      <c r="N2" s="3"/>
      <c r="O2" s="82"/>
      <c r="P2" s="82"/>
      <c r="Q2" s="82"/>
    </row>
    <row r="3" spans="1:17" ht="23" x14ac:dyDescent="0.5">
      <c r="A3" s="56"/>
      <c r="B3" s="56"/>
      <c r="C3" s="59"/>
      <c r="D3" s="52" t="s">
        <v>31</v>
      </c>
      <c r="E3" s="56"/>
      <c r="F3" s="56"/>
      <c r="G3" s="56"/>
      <c r="I3" s="4"/>
      <c r="J3" s="75"/>
      <c r="K3" s="44"/>
      <c r="L3" s="44"/>
      <c r="M3" s="7"/>
      <c r="N3" s="3"/>
      <c r="O3" s="80"/>
      <c r="P3" s="80"/>
      <c r="Q3" s="80"/>
    </row>
    <row r="4" spans="1:17" ht="15.5" x14ac:dyDescent="0.35">
      <c r="A4" s="60"/>
      <c r="B4" s="61"/>
      <c r="C4" s="61"/>
      <c r="D4" s="61"/>
      <c r="E4" s="61" t="s">
        <v>0</v>
      </c>
      <c r="F4" s="61"/>
      <c r="G4" s="61"/>
      <c r="I4" s="5"/>
      <c r="J4" s="76"/>
      <c r="K4" s="43"/>
      <c r="L4" s="43"/>
      <c r="M4" s="5"/>
      <c r="N4" s="3"/>
      <c r="O4" s="81"/>
      <c r="P4" s="81"/>
      <c r="Q4" s="81"/>
    </row>
    <row r="5" spans="1:17" ht="15.5" x14ac:dyDescent="0.35">
      <c r="A5" s="60"/>
      <c r="B5" s="61" t="s">
        <v>1</v>
      </c>
      <c r="C5" s="61" t="s">
        <v>2</v>
      </c>
      <c r="D5" s="61"/>
      <c r="E5" s="61" t="s">
        <v>3</v>
      </c>
      <c r="F5" s="61"/>
      <c r="G5" s="61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0"/>
      <c r="B6" s="61" t="s">
        <v>5</v>
      </c>
      <c r="C6" s="61" t="s">
        <v>6</v>
      </c>
      <c r="D6" s="61" t="s">
        <v>1</v>
      </c>
      <c r="E6" s="61" t="s">
        <v>7</v>
      </c>
      <c r="F6" s="61" t="s">
        <v>1</v>
      </c>
      <c r="G6" s="61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2"/>
      <c r="B8" s="62"/>
      <c r="C8" s="62"/>
      <c r="D8" s="63" t="s">
        <v>13</v>
      </c>
      <c r="E8" s="62"/>
      <c r="F8" s="62"/>
      <c r="G8" s="62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138.2594288829147</v>
      </c>
      <c r="D17" s="20">
        <v>131.28284507884743</v>
      </c>
      <c r="E17" s="20">
        <v>119.05918281944878</v>
      </c>
      <c r="F17" s="20">
        <v>122.68082452507301</v>
      </c>
      <c r="G17" s="20">
        <v>2.5460306205350891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113.55496600895374</v>
      </c>
      <c r="C18" s="20">
        <v>133.90651032325428</v>
      </c>
      <c r="D18" s="20">
        <v>135.70140522880757</v>
      </c>
      <c r="E18" s="20">
        <v>105.91248764517249</v>
      </c>
      <c r="F18" s="20">
        <v>120.58658546745338</v>
      </c>
      <c r="G18" s="20">
        <v>-1.7070630766682027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118.23909799369923</v>
      </c>
      <c r="C19" s="20">
        <v>159.83513147137108</v>
      </c>
      <c r="D19" s="20">
        <v>162.33398297247288</v>
      </c>
      <c r="E19" s="20">
        <v>113.66712666167975</v>
      </c>
      <c r="F19" s="20">
        <v>125.51678049121912</v>
      </c>
      <c r="G19" s="20">
        <v>4.0885103468631057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2"/>
      <c r="B20" s="62"/>
      <c r="C20" s="62"/>
      <c r="D20" s="63" t="s">
        <v>14</v>
      </c>
      <c r="E20" s="62"/>
      <c r="F20" s="62"/>
      <c r="G20" s="62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4" t="s">
        <v>43</v>
      </c>
      <c r="B21" s="20">
        <v>114.77366937489637</v>
      </c>
      <c r="C21" s="20">
        <v>147.46594910710638</v>
      </c>
      <c r="D21" s="20">
        <v>151.75424326615536</v>
      </c>
      <c r="E21" s="20">
        <v>2194.961904499547</v>
      </c>
      <c r="F21" s="20">
        <v>121.96444109499289</v>
      </c>
      <c r="G21" s="20">
        <v>0.8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4" t="s">
        <v>44</v>
      </c>
      <c r="B22" s="20">
        <v>116.4317691925054</v>
      </c>
      <c r="C22" s="20">
        <v>158.16718356253386</v>
      </c>
      <c r="D22" s="20">
        <v>158.62381121180499</v>
      </c>
      <c r="E22" s="20">
        <v>2364.9151392274721</v>
      </c>
      <c r="F22" s="20">
        <v>124.02899325541854</v>
      </c>
      <c r="G22" s="20">
        <v>1.6927492487893714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4" t="s">
        <v>47</v>
      </c>
      <c r="B23" s="20">
        <v>119.71480683137123</v>
      </c>
      <c r="C23" s="20">
        <v>164.20486268589758</v>
      </c>
      <c r="D23" s="20">
        <v>167.86795624338188</v>
      </c>
      <c r="E23" s="20">
        <v>2473.4935142411396</v>
      </c>
      <c r="F23" s="20">
        <v>126.76482346243478</v>
      </c>
      <c r="G23" s="20">
        <v>2.2057989307243897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4" t="s">
        <v>48</v>
      </c>
      <c r="B24" s="20">
        <v>122.03614657602388</v>
      </c>
      <c r="C24" s="20">
        <v>169.50253052994657</v>
      </c>
      <c r="D24" s="20">
        <v>171.08992116854938</v>
      </c>
      <c r="E24" s="20">
        <v>2556.3297357674023</v>
      </c>
      <c r="F24" s="20">
        <v>129.30886415203028</v>
      </c>
      <c r="G24" s="20">
        <v>2.0068979864507952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8" t="s">
        <v>50</v>
      </c>
      <c r="B25" s="20">
        <v>131.88525949262149</v>
      </c>
      <c r="C25" s="20">
        <v>172.41524080055234</v>
      </c>
      <c r="D25" s="20">
        <v>176.8575642106708</v>
      </c>
      <c r="E25" s="20">
        <v>2556.2835333374455</v>
      </c>
      <c r="F25" s="20">
        <v>132.07110175579132</v>
      </c>
      <c r="G25" s="20">
        <v>2.136154873739704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5.5" x14ac:dyDescent="0.35">
      <c r="A26" s="62"/>
      <c r="B26" s="62"/>
      <c r="C26" s="62"/>
      <c r="D26" s="63" t="s">
        <v>15</v>
      </c>
      <c r="E26" s="62"/>
      <c r="F26" s="62"/>
      <c r="G26" s="62"/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6">
        <v>44197</v>
      </c>
      <c r="B27" s="20">
        <v>113.41402752445697</v>
      </c>
      <c r="C27" s="20">
        <v>143.23653918257949</v>
      </c>
      <c r="D27" s="20">
        <v>148.89859669947091</v>
      </c>
      <c r="E27" s="67">
        <v>2090.9604435689243</v>
      </c>
      <c r="F27" s="20">
        <v>121.73700340076383</v>
      </c>
      <c r="G27" s="20">
        <v>0.3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6">
        <v>44228</v>
      </c>
      <c r="B28" s="20">
        <v>112.71762560106117</v>
      </c>
      <c r="C28" s="20">
        <v>146.37389249130314</v>
      </c>
      <c r="D28" s="20">
        <v>149.44437074444087</v>
      </c>
      <c r="E28" s="67">
        <v>2196.4762274989048</v>
      </c>
      <c r="F28" s="20">
        <v>121.77195052916584</v>
      </c>
      <c r="G28" s="20">
        <v>2.8707071330624778E-2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6">
        <v>44256</v>
      </c>
      <c r="B29" s="20">
        <v>118.18935499917096</v>
      </c>
      <c r="C29" s="20">
        <v>152.78741564743652</v>
      </c>
      <c r="D29" s="20">
        <v>156.91976235455428</v>
      </c>
      <c r="E29" s="67">
        <v>2297.4490424308119</v>
      </c>
      <c r="F29" s="20">
        <v>122.38436935504897</v>
      </c>
      <c r="G29" s="20">
        <v>0.50292273649379382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6">
        <v>44287</v>
      </c>
      <c r="B30" s="20">
        <v>116.39860719615321</v>
      </c>
      <c r="C30" s="20">
        <v>157.39059508717676</v>
      </c>
      <c r="D30" s="20">
        <v>153.94370079488081</v>
      </c>
      <c r="E30" s="67">
        <v>2346.2240283318056</v>
      </c>
      <c r="F30" s="20">
        <v>123.47233106325555</v>
      </c>
      <c r="G30" s="20">
        <v>0.88897112755492724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6">
        <v>44317</v>
      </c>
      <c r="B31" s="20">
        <v>113.51351351351352</v>
      </c>
      <c r="C31" s="20">
        <v>154.26115773002857</v>
      </c>
      <c r="D31" s="20">
        <v>158.31957875569108</v>
      </c>
      <c r="E31" s="67">
        <v>2347.5504881059719</v>
      </c>
      <c r="F31" s="20">
        <v>123.91741954549551</v>
      </c>
      <c r="G31" s="20">
        <v>0.36047629327733421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6">
        <v>44348</v>
      </c>
      <c r="B32" s="20">
        <v>119.38318686784946</v>
      </c>
      <c r="C32" s="20">
        <v>162.84979787039623</v>
      </c>
      <c r="D32" s="20">
        <v>163.60815408484305</v>
      </c>
      <c r="E32" s="67">
        <v>2400.9709012446383</v>
      </c>
      <c r="F32" s="20">
        <v>124.69722915750458</v>
      </c>
      <c r="G32" s="20">
        <v>0.62929781371277027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6">
        <v>44378</v>
      </c>
      <c r="B33" s="20">
        <v>120.87547670369756</v>
      </c>
      <c r="C33" s="20">
        <v>158.67724454947677</v>
      </c>
      <c r="D33" s="20">
        <v>161.9239799870725</v>
      </c>
      <c r="E33" s="67">
        <v>2459.0188921374552</v>
      </c>
      <c r="F33" s="20">
        <v>125.77440059701166</v>
      </c>
      <c r="G33" s="20">
        <v>0.86382949066696746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6">
        <v>44409</v>
      </c>
      <c r="B34" s="20">
        <v>117.99038302105787</v>
      </c>
      <c r="C34" s="20">
        <v>166.33341102273872</v>
      </c>
      <c r="D34" s="20">
        <v>169.15554807512882</v>
      </c>
      <c r="E34" s="67">
        <v>2485.6681254567384</v>
      </c>
      <c r="F34" s="20">
        <v>126.88655759206576</v>
      </c>
      <c r="G34" s="20">
        <v>0.88424750169751043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6">
        <v>44440</v>
      </c>
      <c r="B35" s="20">
        <v>120.27856076935832</v>
      </c>
      <c r="C35" s="20">
        <v>167.60393248547726</v>
      </c>
      <c r="D35" s="20">
        <v>172.52434066794427</v>
      </c>
      <c r="E35" s="67">
        <v>2475.7935251292261</v>
      </c>
      <c r="F35" s="20">
        <v>127.63351219822701</v>
      </c>
      <c r="G35" s="20">
        <v>0.5886790691908228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6">
        <v>44470</v>
      </c>
      <c r="B36" s="20">
        <v>122.36776653954568</v>
      </c>
      <c r="C36" s="20">
        <v>169.11975800697209</v>
      </c>
      <c r="D36" s="20">
        <v>169.89499111374755</v>
      </c>
      <c r="E36" s="67">
        <v>2531.771175926558</v>
      </c>
      <c r="F36" s="20">
        <v>128.40482889048269</v>
      </c>
      <c r="G36" s="20">
        <v>0.60432145051194652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6">
        <v>44501</v>
      </c>
      <c r="B37" s="20">
        <v>117.79141104294479</v>
      </c>
      <c r="C37" s="20">
        <v>172.35359610865274</v>
      </c>
      <c r="D37" s="20">
        <v>173.01913875382212</v>
      </c>
      <c r="E37" s="67">
        <v>2562.366958001583</v>
      </c>
      <c r="F37" s="20">
        <v>129.51637436431983</v>
      </c>
      <c r="G37" s="20">
        <v>0.86565706558059397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6">
        <v>44531</v>
      </c>
      <c r="B38" s="20">
        <v>125.94926214558116</v>
      </c>
      <c r="C38" s="20">
        <v>167.03423747421479</v>
      </c>
      <c r="D38" s="20">
        <v>170.35563363807844</v>
      </c>
      <c r="E38" s="67">
        <v>2574.851073374065</v>
      </c>
      <c r="F38" s="20">
        <v>130.00538920128832</v>
      </c>
      <c r="G38" s="20">
        <v>0.37756989366681815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6">
        <v>44562</v>
      </c>
      <c r="B39" s="20">
        <v>130.22715967501244</v>
      </c>
      <c r="C39" s="20">
        <v>169.77022309073286</v>
      </c>
      <c r="D39" s="20">
        <v>181.82159197273623</v>
      </c>
      <c r="E39" s="67">
        <v>2548.9166135649357</v>
      </c>
      <c r="F39" s="20">
        <v>131.05030554133174</v>
      </c>
      <c r="G39" s="20">
        <v>0.80374848032305213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6">
        <v>44593</v>
      </c>
      <c r="B40" s="20">
        <v>134.60454319350026</v>
      </c>
      <c r="C40" s="20">
        <v>174.33814269981261</v>
      </c>
      <c r="D40" s="20">
        <v>175.66121991162501</v>
      </c>
      <c r="E40" s="67">
        <v>2557.7413991475646</v>
      </c>
      <c r="F40" s="20">
        <v>132.22121268585047</v>
      </c>
      <c r="G40" s="20">
        <v>0.89347914122142047</v>
      </c>
    </row>
    <row r="41" spans="1:17" x14ac:dyDescent="0.25">
      <c r="A41" s="66">
        <v>44621</v>
      </c>
      <c r="B41" s="20">
        <v>130.82407560935167</v>
      </c>
      <c r="C41" s="20">
        <v>173.13735661111141</v>
      </c>
      <c r="D41" s="20">
        <v>173.08988074765114</v>
      </c>
      <c r="E41" s="67">
        <v>2562.1925872998363</v>
      </c>
      <c r="F41" s="20">
        <v>132.94178704019174</v>
      </c>
      <c r="G41" s="20">
        <v>0.54497636173804764</v>
      </c>
    </row>
    <row r="42" spans="1:17" x14ac:dyDescent="0.25">
      <c r="A42" s="66">
        <v>44652</v>
      </c>
      <c r="B42" s="20">
        <v>131.02304758746476</v>
      </c>
      <c r="C42" s="20">
        <v>172.68967700266833</v>
      </c>
      <c r="D42" s="20">
        <v>179.21501764723922</v>
      </c>
      <c r="E42" s="67">
        <v>2570.9026316678992</v>
      </c>
      <c r="F42" s="20">
        <v>133.54493450519456</v>
      </c>
      <c r="G42" s="20">
        <v>0.45369291208676721</v>
      </c>
    </row>
    <row r="43" spans="1:17" x14ac:dyDescent="0.25">
      <c r="A43" s="66">
        <v>44682</v>
      </c>
      <c r="B43" s="20">
        <v>135.4999170950091</v>
      </c>
      <c r="C43" s="20">
        <v>171.97005404713298</v>
      </c>
      <c r="D43" s="20">
        <v>176.78780029680095</v>
      </c>
      <c r="E43" s="67"/>
      <c r="F43" s="20">
        <v>134.19525950015861</v>
      </c>
      <c r="G43" s="20">
        <v>0.48697091909446488</v>
      </c>
    </row>
    <row r="44" spans="1:17" x14ac:dyDescent="0.25">
      <c r="A44" s="68">
        <v>44713</v>
      </c>
      <c r="B44" s="65"/>
      <c r="C44" s="65"/>
      <c r="D44" s="65">
        <v>182.68612865779184</v>
      </c>
      <c r="E44" s="69"/>
      <c r="F44" s="65">
        <v>134.92960461857558</v>
      </c>
      <c r="G44" s="65">
        <v>0.54722135577083275</v>
      </c>
    </row>
    <row r="45" spans="1:17" ht="13" x14ac:dyDescent="0.3">
      <c r="A45" s="70" t="s">
        <v>16</v>
      </c>
      <c r="B45" s="71"/>
      <c r="C45" s="71"/>
    </row>
    <row r="46" spans="1:17" ht="13" x14ac:dyDescent="0.3">
      <c r="A46" s="72" t="s">
        <v>46</v>
      </c>
      <c r="B46" s="73"/>
      <c r="C46" s="73"/>
      <c r="D46" s="65"/>
      <c r="E46" s="69"/>
      <c r="F46" s="65"/>
      <c r="G46" s="65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37" workbookViewId="0">
      <selection activeCell="F352" sqref="F352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49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120.24517706123615</v>
      </c>
      <c r="E302" s="24">
        <f t="shared" ref="E302:E313" si="18">AVERAGE($B$302:$B$313)</f>
        <v>122.68082452507299</v>
      </c>
    </row>
    <row r="303" spans="1:8" x14ac:dyDescent="0.25">
      <c r="A303" s="16">
        <v>43524</v>
      </c>
      <c r="B303" s="21">
        <v>120.52315812369206</v>
      </c>
      <c r="E303" s="24">
        <f t="shared" si="18"/>
        <v>122.68082452507299</v>
      </c>
    </row>
    <row r="304" spans="1:8" x14ac:dyDescent="0.25">
      <c r="A304" s="16">
        <v>43555</v>
      </c>
      <c r="B304" s="21">
        <v>120.9708066402743</v>
      </c>
      <c r="E304" s="24">
        <f t="shared" si="18"/>
        <v>122.68082452507299</v>
      </c>
    </row>
    <row r="305" spans="1:8" x14ac:dyDescent="0.25">
      <c r="A305" s="16">
        <v>43585</v>
      </c>
      <c r="B305" s="21">
        <v>121.69563735761328</v>
      </c>
      <c r="E305" s="24">
        <f t="shared" si="18"/>
        <v>122.68082452507299</v>
      </c>
    </row>
    <row r="306" spans="1:8" x14ac:dyDescent="0.25">
      <c r="A306" s="16">
        <v>43616</v>
      </c>
      <c r="B306" s="21">
        <v>122.23071833079821</v>
      </c>
      <c r="E306" s="24">
        <f t="shared" si="18"/>
        <v>122.68082452507299</v>
      </c>
    </row>
    <row r="307" spans="1:8" x14ac:dyDescent="0.25">
      <c r="A307" s="16">
        <v>43646</v>
      </c>
      <c r="B307" s="21">
        <v>122.62018143339985</v>
      </c>
      <c r="E307" s="24">
        <f t="shared" si="18"/>
        <v>122.68082452507299</v>
      </c>
      <c r="F307" s="46" t="s">
        <v>40</v>
      </c>
      <c r="G307" t="s">
        <v>25</v>
      </c>
      <c r="H307" s="20">
        <f>(E307/E295-1)*100</f>
        <v>2.5460306205350891</v>
      </c>
    </row>
    <row r="308" spans="1:8" x14ac:dyDescent="0.25">
      <c r="A308" s="16">
        <v>43677</v>
      </c>
      <c r="B308" s="21">
        <v>123.13920369898035</v>
      </c>
      <c r="E308" s="24">
        <f t="shared" si="18"/>
        <v>122.68082452507299</v>
      </c>
    </row>
    <row r="309" spans="1:8" x14ac:dyDescent="0.25">
      <c r="A309" s="16">
        <v>43708</v>
      </c>
      <c r="B309" s="21">
        <v>123.18507932767906</v>
      </c>
      <c r="E309" s="24">
        <f t="shared" si="18"/>
        <v>122.68082452507299</v>
      </c>
    </row>
    <row r="310" spans="1:8" x14ac:dyDescent="0.25">
      <c r="A310" s="16">
        <v>43738</v>
      </c>
      <c r="B310" s="21">
        <v>123.52822221256436</v>
      </c>
      <c r="E310" s="24">
        <f t="shared" si="18"/>
        <v>122.68082452507299</v>
      </c>
    </row>
    <row r="311" spans="1:8" x14ac:dyDescent="0.25">
      <c r="A311" s="16">
        <v>43769</v>
      </c>
      <c r="B311" s="21">
        <v>124.10327193157184</v>
      </c>
      <c r="E311" s="24">
        <f t="shared" si="18"/>
        <v>122.68082452507299</v>
      </c>
    </row>
    <row r="312" spans="1:8" x14ac:dyDescent="0.25">
      <c r="A312" s="16">
        <v>43799</v>
      </c>
      <c r="B312" s="21">
        <v>124.60347374495177</v>
      </c>
      <c r="E312" s="24">
        <f t="shared" si="18"/>
        <v>122.68082452507299</v>
      </c>
    </row>
    <row r="313" spans="1:8" x14ac:dyDescent="0.25">
      <c r="A313" s="16">
        <v>43830</v>
      </c>
      <c r="B313" s="21">
        <v>125.32496443811492</v>
      </c>
      <c r="E313" s="24">
        <f t="shared" si="18"/>
        <v>122.68082452507299</v>
      </c>
    </row>
    <row r="314" spans="1:8" x14ac:dyDescent="0.25">
      <c r="A314" s="16">
        <v>43861</v>
      </c>
      <c r="B314" s="21">
        <v>125.81569518059506</v>
      </c>
      <c r="E314" s="24">
        <f>AVERAGE($B$314:$B$325)</f>
        <v>120.58658546745336</v>
      </c>
    </row>
    <row r="315" spans="1:8" x14ac:dyDescent="0.25">
      <c r="A315" s="16">
        <v>43890</v>
      </c>
      <c r="B315" s="21">
        <v>126.39607900683325</v>
      </c>
      <c r="E315" s="24">
        <f t="shared" ref="E315:E325" si="19">AVERAGE($B$314:$B$325)</f>
        <v>120.58658546745336</v>
      </c>
    </row>
    <row r="316" spans="1:8" x14ac:dyDescent="0.25">
      <c r="A316" s="16">
        <v>43921</v>
      </c>
      <c r="B316" s="21">
        <v>124.92651128045821</v>
      </c>
      <c r="D316" s="21">
        <f>B316</f>
        <v>124.92651128045821</v>
      </c>
      <c r="E316" s="24">
        <f t="shared" si="19"/>
        <v>120.58658546745336</v>
      </c>
    </row>
    <row r="317" spans="1:8" x14ac:dyDescent="0.25">
      <c r="A317" s="16">
        <v>43951</v>
      </c>
      <c r="B317" s="21">
        <v>115.24278887949512</v>
      </c>
      <c r="D317" s="21"/>
      <c r="E317" s="24">
        <f t="shared" si="19"/>
        <v>120.58658546745336</v>
      </c>
    </row>
    <row r="318" spans="1:8" x14ac:dyDescent="0.25">
      <c r="A318" s="16">
        <v>43982</v>
      </c>
      <c r="B318" s="21">
        <v>111.72386808683343</v>
      </c>
      <c r="E318" s="24">
        <f t="shared" si="19"/>
        <v>120.58658546745336</v>
      </c>
    </row>
    <row r="319" spans="1:8" x14ac:dyDescent="0.25">
      <c r="A319" s="16">
        <v>44012</v>
      </c>
      <c r="B319" s="21">
        <v>117.63493486004187</v>
      </c>
      <c r="E319" s="24">
        <f t="shared" si="19"/>
        <v>120.58658546745336</v>
      </c>
      <c r="F319" s="46" t="s">
        <v>42</v>
      </c>
      <c r="G319" t="s">
        <v>25</v>
      </c>
      <c r="H319" s="20">
        <f>(E319/E307-1)*100</f>
        <v>-1.7070630766682027</v>
      </c>
    </row>
    <row r="320" spans="1:8" x14ac:dyDescent="0.25">
      <c r="A320" s="16">
        <v>44043</v>
      </c>
      <c r="B320" s="21">
        <v>119.33878900624457</v>
      </c>
      <c r="E320" s="24">
        <f t="shared" si="19"/>
        <v>120.58658546745336</v>
      </c>
    </row>
    <row r="321" spans="1:8" x14ac:dyDescent="0.25">
      <c r="A321" s="16">
        <v>44074</v>
      </c>
      <c r="B321" s="21">
        <v>120.6466776494441</v>
      </c>
      <c r="E321" s="24">
        <f t="shared" si="19"/>
        <v>120.58658546745336</v>
      </c>
    </row>
    <row r="322" spans="1:8" x14ac:dyDescent="0.25">
      <c r="A322" s="16">
        <v>44104</v>
      </c>
      <c r="B322" s="21">
        <v>121.88530701541336</v>
      </c>
      <c r="E322" s="24">
        <f t="shared" si="19"/>
        <v>120.58658546745336</v>
      </c>
    </row>
    <row r="323" spans="1:8" x14ac:dyDescent="0.25">
      <c r="A323" s="16">
        <v>44135</v>
      </c>
      <c r="B323" s="21">
        <v>120.88473077130494</v>
      </c>
      <c r="E323" s="24">
        <f t="shared" si="19"/>
        <v>120.58658546745336</v>
      </c>
    </row>
    <row r="324" spans="1:8" x14ac:dyDescent="0.25">
      <c r="A324" s="16">
        <v>44165</v>
      </c>
      <c r="B324" s="21">
        <v>121.06901910084609</v>
      </c>
      <c r="E324" s="24">
        <f t="shared" si="19"/>
        <v>120.58658546745336</v>
      </c>
    </row>
    <row r="325" spans="1:8" x14ac:dyDescent="0.25">
      <c r="A325" s="16">
        <v>44196</v>
      </c>
      <c r="B325" s="21">
        <v>121.47462477193018</v>
      </c>
      <c r="E325" s="24">
        <f t="shared" si="19"/>
        <v>120.58658546745336</v>
      </c>
    </row>
    <row r="326" spans="1:8" x14ac:dyDescent="0.25">
      <c r="A326" s="16">
        <v>44227</v>
      </c>
      <c r="B326" s="21">
        <v>121.73700340076381</v>
      </c>
      <c r="E326" s="24">
        <f>AVERAGE($B$326:$B$337)</f>
        <v>125.51678049121911</v>
      </c>
    </row>
    <row r="327" spans="1:8" x14ac:dyDescent="0.25">
      <c r="A327" s="16">
        <v>44255</v>
      </c>
      <c r="B327" s="21">
        <v>121.77195052916581</v>
      </c>
      <c r="E327" s="24">
        <f>AVERAGE($B$326:$B$337)</f>
        <v>125.51678049121911</v>
      </c>
    </row>
    <row r="328" spans="1:8" x14ac:dyDescent="0.25">
      <c r="A328" s="16">
        <v>44286</v>
      </c>
      <c r="B328" s="21">
        <v>122.38436935504895</v>
      </c>
      <c r="E328" s="24">
        <f>AVERAGE($B$326:$B$337)</f>
        <v>125.51678049121911</v>
      </c>
    </row>
    <row r="329" spans="1:8" x14ac:dyDescent="0.25">
      <c r="A329" s="16">
        <v>44316</v>
      </c>
      <c r="B329" s="21">
        <v>123.47233106325552</v>
      </c>
      <c r="E329" s="24">
        <f t="shared" ref="E329:E337" si="20">AVERAGE($B$326:$B$337)</f>
        <v>125.51678049121911</v>
      </c>
    </row>
    <row r="330" spans="1:8" x14ac:dyDescent="0.25">
      <c r="A330" s="16">
        <v>44347</v>
      </c>
      <c r="B330" s="21">
        <v>123.91741954549549</v>
      </c>
      <c r="E330" s="24">
        <f t="shared" si="20"/>
        <v>125.51678049121911</v>
      </c>
    </row>
    <row r="331" spans="1:8" x14ac:dyDescent="0.25">
      <c r="A331" s="16">
        <v>44377</v>
      </c>
      <c r="B331" s="21">
        <v>124.69722915750457</v>
      </c>
      <c r="E331" s="24">
        <f t="shared" si="20"/>
        <v>125.51678049121911</v>
      </c>
      <c r="F331" s="46" t="s">
        <v>45</v>
      </c>
      <c r="G331" t="s">
        <v>25</v>
      </c>
      <c r="H331" s="20">
        <f>(E331/E319-1)*100</f>
        <v>4.0885103468631057</v>
      </c>
    </row>
    <row r="332" spans="1:8" x14ac:dyDescent="0.25">
      <c r="A332" s="16">
        <v>44408</v>
      </c>
      <c r="B332" s="21">
        <v>125.77440059701163</v>
      </c>
      <c r="E332" s="24">
        <f t="shared" si="20"/>
        <v>125.51678049121911</v>
      </c>
    </row>
    <row r="333" spans="1:8" x14ac:dyDescent="0.25">
      <c r="A333" s="16">
        <v>44439</v>
      </c>
      <c r="B333" s="21">
        <v>126.88655759206573</v>
      </c>
      <c r="E333" s="24">
        <f t="shared" si="20"/>
        <v>125.51678049121911</v>
      </c>
    </row>
    <row r="334" spans="1:8" x14ac:dyDescent="0.25">
      <c r="A334" s="16">
        <v>44469</v>
      </c>
      <c r="B334" s="21">
        <v>127.63351219822698</v>
      </c>
      <c r="E334" s="24">
        <f t="shared" si="20"/>
        <v>125.51678049121911</v>
      </c>
    </row>
    <row r="335" spans="1:8" x14ac:dyDescent="0.25">
      <c r="A335" s="16">
        <v>44500</v>
      </c>
      <c r="B335" s="21">
        <v>128.40482889048269</v>
      </c>
      <c r="E335" s="24">
        <f t="shared" si="20"/>
        <v>125.51678049121911</v>
      </c>
    </row>
    <row r="336" spans="1:8" x14ac:dyDescent="0.25">
      <c r="A336" s="16">
        <v>44530</v>
      </c>
      <c r="B336" s="21">
        <v>129.5163743643198</v>
      </c>
      <c r="D336" s="21">
        <f>B336</f>
        <v>129.5163743643198</v>
      </c>
      <c r="E336" s="24">
        <f t="shared" si="20"/>
        <v>125.51678049121911</v>
      </c>
    </row>
    <row r="337" spans="1:8" x14ac:dyDescent="0.25">
      <c r="A337" s="16">
        <v>44561</v>
      </c>
      <c r="B337" s="21">
        <v>130.0053892012883</v>
      </c>
      <c r="E337" s="24">
        <f t="shared" si="20"/>
        <v>125.51678049121911</v>
      </c>
    </row>
    <row r="338" spans="1:8" x14ac:dyDescent="0.25">
      <c r="A338" s="16">
        <v>44592</v>
      </c>
      <c r="B338" s="21">
        <v>131.05030554133174</v>
      </c>
      <c r="E338" s="24">
        <f>AVERAGE($B$338:$B$349)</f>
        <v>133.14718398188379</v>
      </c>
    </row>
    <row r="339" spans="1:8" x14ac:dyDescent="0.25">
      <c r="A339" s="16">
        <v>44620</v>
      </c>
      <c r="B339" s="21">
        <v>132.22121268585045</v>
      </c>
      <c r="E339" s="24">
        <f t="shared" ref="E339:E343" si="21">AVERAGE($B$338:$B$349)</f>
        <v>133.14718398188379</v>
      </c>
    </row>
    <row r="340" spans="1:8" x14ac:dyDescent="0.25">
      <c r="A340" s="16">
        <v>44651</v>
      </c>
      <c r="B340" s="21">
        <v>132.94178704019174</v>
      </c>
      <c r="E340" s="24">
        <f t="shared" si="21"/>
        <v>133.14718398188379</v>
      </c>
    </row>
    <row r="341" spans="1:8" x14ac:dyDescent="0.25">
      <c r="A341" s="16">
        <v>44681</v>
      </c>
      <c r="B341" s="21">
        <v>133.54493450519453</v>
      </c>
      <c r="E341" s="24">
        <f t="shared" si="21"/>
        <v>133.14718398188379</v>
      </c>
    </row>
    <row r="342" spans="1:8" x14ac:dyDescent="0.25">
      <c r="A342" s="16">
        <v>44712</v>
      </c>
      <c r="B342" s="21">
        <v>134.19525950015858</v>
      </c>
      <c r="E342" s="24">
        <f t="shared" si="21"/>
        <v>133.14718398188379</v>
      </c>
    </row>
    <row r="343" spans="1:8" x14ac:dyDescent="0.25">
      <c r="A343" s="16">
        <v>44742</v>
      </c>
      <c r="B343" s="21">
        <v>134.92960461857558</v>
      </c>
      <c r="E343" s="24">
        <f t="shared" si="21"/>
        <v>133.14718398188379</v>
      </c>
      <c r="F343" s="46" t="s">
        <v>51</v>
      </c>
      <c r="G343" t="s">
        <v>25</v>
      </c>
      <c r="H343" s="20">
        <f>(E343/E331-1)*100</f>
        <v>6.0791899384309733</v>
      </c>
    </row>
    <row r="344" spans="1:8" x14ac:dyDescent="0.25">
      <c r="A344" s="16">
        <v>44773</v>
      </c>
    </row>
    <row r="345" spans="1:8" x14ac:dyDescent="0.25">
      <c r="A345" s="16">
        <v>44804</v>
      </c>
    </row>
    <row r="346" spans="1:8" x14ac:dyDescent="0.25">
      <c r="A346" s="16">
        <v>44834</v>
      </c>
    </row>
    <row r="347" spans="1:8" x14ac:dyDescent="0.25">
      <c r="A347" s="16">
        <v>44865</v>
      </c>
    </row>
    <row r="348" spans="1:8" x14ac:dyDescent="0.25">
      <c r="A348" s="16">
        <v>44895</v>
      </c>
    </row>
    <row r="349" spans="1:8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2022-07-23T10:45:56Z</dcterms:modified>
</cp:coreProperties>
</file>