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51D1203B-CDCA-4093-B957-D9745DC81260}" xr6:coauthVersionLast="45" xr6:coauthVersionMax="47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47" i="3" l="1"/>
  <c r="E345" i="3" l="1"/>
  <c r="E346" i="3"/>
  <c r="E344" i="3"/>
  <c r="E339" i="3" l="1"/>
  <c r="E340" i="3"/>
  <c r="E341" i="3"/>
  <c r="E342" i="3"/>
  <c r="E343" i="3"/>
  <c r="E338" i="3"/>
  <c r="D336" i="3" l="1"/>
  <c r="E337" i="3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<sst xmlns="http://schemas.openxmlformats.org/spreadsheetml/2006/main" count="75" uniqueCount="52">
  <si>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</si>
  <si>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</si>
  <si>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</si>
  <si>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</si>
  <si>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</si>
  <si>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</si>
  <si>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</si>
  <si>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</si>
  <si>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</si>
  <si>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</si>
  <si>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</si>
  <si>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</si>
  <si>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</si>
  <si>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</si>
  <si>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</si>
  <si>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</si>
  <si>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</si>
  <si>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</si>
  <si>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</si>
  <si>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</si>
  <si>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</si>
  <si>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</si>
  <si>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</si>
  <si>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</si>
  <si>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</si>
  <si>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</si>
  <si>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</si>
  <si>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</si>
  <si>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</si>
  <si>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</si>
  <si>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</si>
  <si>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</si>
  <si>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</si>
  <si>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</si>
  <si>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</si>
  <si>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</si>
  <si>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</si>
  <si>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</si>
  <si>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</si>
  <si>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</si>
  <si>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</si>
  <si>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</si>
  <si>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</si>
  <si>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</si>
  <si>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</si>
  <si>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2021:3</t>
  </si>
  <si>
    <t>2021:4</t>
  </si>
  <si>
    <t>מדד מלניק (100=2011)</t>
  </si>
  <si>
    <t>2022:1</t>
  </si>
  <si>
    <t>ממוצע 2022</t>
  </si>
  <si>
    <t>2022:2</t>
  </si>
  <si>
    <t>2022:3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</si>
</sst>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1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אוקטובר 2022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נתונים'!$A$174:$A$347</c:f>
              <c:numCache>
                <c:formatCode>mmm\-yy</c:formatCode>
                <c:ptCount val="17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</c:numCache>
            </c:numRef>
          </c:cat>
          <c:val>
            <c:numRef>
              <c:f>'מדד מלניק - נתונים'!$B$174:$B$347</c:f>
              <c:numCache>
                <c:formatCode>0.00</c:formatCode>
                <c:ptCount val="174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120.24357834716575</c:v>
                </c:pt>
                <c:pt idx="129">
                  <c:v>120.51895414948434</c:v>
                </c:pt>
                <c:pt idx="130">
                  <c:v>120.96182246403198</c:v>
                </c:pt>
                <c:pt idx="131">
                  <c:v>121.67802236471159</c:v>
                </c:pt>
                <c:pt idx="132">
                  <c:v>122.17163258127009</c:v>
                </c:pt>
                <c:pt idx="133">
                  <c:v>122.58482995383217</c:v>
                </c:pt>
                <c:pt idx="134">
                  <c:v>123.15302206918157</c:v>
                </c:pt>
                <c:pt idx="135">
                  <c:v>123.24928227380339</c:v>
                </c:pt>
                <c:pt idx="136">
                  <c:v>123.64066510192404</c:v>
                </c:pt>
                <c:pt idx="137">
                  <c:v>124.26840635311822</c:v>
                </c:pt>
                <c:pt idx="138">
                  <c:v>124.84862127029655</c:v>
                </c:pt>
                <c:pt idx="139">
                  <c:v>125.58431862000307</c:v>
                </c:pt>
                <c:pt idx="140">
                  <c:v>126.05407057594648</c:v>
                </c:pt>
                <c:pt idx="141">
                  <c:v>126.6167421205546</c:v>
                </c:pt>
                <c:pt idx="142">
                  <c:v>125.12483328979297</c:v>
                </c:pt>
                <c:pt idx="143">
                  <c:v>115.3499772519025</c:v>
                </c:pt>
                <c:pt idx="144">
                  <c:v>111.78471346233778</c:v>
                </c:pt>
                <c:pt idx="145">
                  <c:v>117.70934306191425</c:v>
                </c:pt>
                <c:pt idx="146">
                  <c:v>120.00269004070397</c:v>
                </c:pt>
                <c:pt idx="147">
                  <c:v>121.10836952679205</c:v>
                </c:pt>
                <c:pt idx="148">
                  <c:v>122.00319675314081</c:v>
                </c:pt>
                <c:pt idx="149">
                  <c:v>121.01362365062565</c:v>
                </c:pt>
                <c:pt idx="150">
                  <c:v>121.35622946017864</c:v>
                </c:pt>
                <c:pt idx="151">
                  <c:v>121.7558706899628</c:v>
                </c:pt>
                <c:pt idx="152">
                  <c:v>121.94637489437379</c:v>
                </c:pt>
                <c:pt idx="153">
                  <c:v>121.96649975007783</c:v>
                </c:pt>
                <c:pt idx="154">
                  <c:v>122.61089230480404</c:v>
                </c:pt>
                <c:pt idx="155">
                  <c:v>123.69483914527069</c:v>
                </c:pt>
                <c:pt idx="156">
                  <c:v>124.10405950445586</c:v>
                </c:pt>
                <c:pt idx="157">
                  <c:v>124.84917039035852</c:v>
                </c:pt>
                <c:pt idx="158">
                  <c:v>125.97646615532166</c:v>
                </c:pt>
                <c:pt idx="159">
                  <c:v>127.0874109943833</c:v>
                </c:pt>
                <c:pt idx="160">
                  <c:v>127.78143696905467</c:v>
                </c:pt>
                <c:pt idx="161">
                  <c:v>128.50076355356728</c:v>
                </c:pt>
                <c:pt idx="162">
                  <c:v>129.57998465323664</c:v>
                </c:pt>
                <c:pt idx="163">
                  <c:v>130.03610452735029</c:v>
                </c:pt>
                <c:pt idx="164">
                  <c:v>130.99298493924613</c:v>
                </c:pt>
                <c:pt idx="165">
                  <c:v>132.13234460010233</c:v>
                </c:pt>
                <c:pt idx="166">
                  <c:v>132.84745097349128</c:v>
                </c:pt>
                <c:pt idx="167">
                  <c:v>133.33315961707038</c:v>
                </c:pt>
                <c:pt idx="168">
                  <c:v>134.02637988862739</c:v>
                </c:pt>
                <c:pt idx="169">
                  <c:v>134.83859970554352</c:v>
                </c:pt>
                <c:pt idx="170">
                  <c:v>135.07244759018394</c:v>
                </c:pt>
                <c:pt idx="171">
                  <c:v>135.01029343506684</c:v>
                </c:pt>
                <c:pt idx="172">
                  <c:v>135.3863607676779</c:v>
                </c:pt>
                <c:pt idx="173">
                  <c:v>135.71222608798504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נתונים'!$A$174:$A$347</c:f>
              <c:numCache>
                <c:formatCode>mmm\-yy</c:formatCode>
                <c:ptCount val="17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</c:numCache>
            </c:numRef>
          </c:cat>
          <c:val>
            <c:numRef>
              <c:f>'מדד מלניק - נתונים'!$D$174:$D$347</c:f>
              <c:numCache>
                <c:formatCode>General</c:formatCode>
                <c:ptCount val="174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125.12483328979297</c:v>
                </c:pt>
                <c:pt idx="162" formatCode="0.0">
                  <c:v>129.57998465323664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אוקטובר 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6569999204644875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נתונים'!$A$2:$A$347</c:f>
              <c:numCache>
                <c:formatCode>mmm\-yy</c:formatCode>
                <c:ptCount val="34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</c:numCache>
            </c:numRef>
          </c:cat>
          <c:val>
            <c:numRef>
              <c:f>'מדד מלניק - נתונים'!$B$2:$B$347</c:f>
              <c:numCache>
                <c:formatCode>0.00</c:formatCode>
                <c:ptCount val="346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120.24357834716575</c:v>
                </c:pt>
                <c:pt idx="301">
                  <c:v>120.51895414948434</c:v>
                </c:pt>
                <c:pt idx="302">
                  <c:v>120.96182246403198</c:v>
                </c:pt>
                <c:pt idx="303">
                  <c:v>121.67802236471159</c:v>
                </c:pt>
                <c:pt idx="304">
                  <c:v>122.17163258127009</c:v>
                </c:pt>
                <c:pt idx="305">
                  <c:v>122.58482995383217</c:v>
                </c:pt>
                <c:pt idx="306">
                  <c:v>123.15302206918157</c:v>
                </c:pt>
                <c:pt idx="307">
                  <c:v>123.24928227380339</c:v>
                </c:pt>
                <c:pt idx="308">
                  <c:v>123.64066510192404</c:v>
                </c:pt>
                <c:pt idx="309">
                  <c:v>124.26840635311822</c:v>
                </c:pt>
                <c:pt idx="310">
                  <c:v>124.84862127029655</c:v>
                </c:pt>
                <c:pt idx="311">
                  <c:v>125.58431862000307</c:v>
                </c:pt>
                <c:pt idx="312">
                  <c:v>126.05407057594648</c:v>
                </c:pt>
                <c:pt idx="313">
                  <c:v>126.6167421205546</c:v>
                </c:pt>
                <c:pt idx="314">
                  <c:v>125.12483328979297</c:v>
                </c:pt>
                <c:pt idx="315">
                  <c:v>115.3499772519025</c:v>
                </c:pt>
                <c:pt idx="316">
                  <c:v>111.78471346233778</c:v>
                </c:pt>
                <c:pt idx="317">
                  <c:v>117.70934306191425</c:v>
                </c:pt>
                <c:pt idx="318">
                  <c:v>120.00269004070397</c:v>
                </c:pt>
                <c:pt idx="319">
                  <c:v>121.10836952679205</c:v>
                </c:pt>
                <c:pt idx="320">
                  <c:v>122.00319675314081</c:v>
                </c:pt>
                <c:pt idx="321">
                  <c:v>121.01362365062565</c:v>
                </c:pt>
                <c:pt idx="322">
                  <c:v>121.35622946017864</c:v>
                </c:pt>
                <c:pt idx="323">
                  <c:v>121.7558706899628</c:v>
                </c:pt>
                <c:pt idx="324">
                  <c:v>121.94637489437379</c:v>
                </c:pt>
                <c:pt idx="325">
                  <c:v>121.96649975007783</c:v>
                </c:pt>
                <c:pt idx="326">
                  <c:v>122.61089230480404</c:v>
                </c:pt>
                <c:pt idx="327">
                  <c:v>123.69483914527069</c:v>
                </c:pt>
                <c:pt idx="328">
                  <c:v>124.10405950445586</c:v>
                </c:pt>
                <c:pt idx="329">
                  <c:v>124.84917039035852</c:v>
                </c:pt>
                <c:pt idx="330">
                  <c:v>125.97646615532166</c:v>
                </c:pt>
                <c:pt idx="331">
                  <c:v>127.0874109943833</c:v>
                </c:pt>
                <c:pt idx="332">
                  <c:v>127.78143696905467</c:v>
                </c:pt>
                <c:pt idx="333">
                  <c:v>128.50076355356728</c:v>
                </c:pt>
                <c:pt idx="334">
                  <c:v>129.57998465323664</c:v>
                </c:pt>
                <c:pt idx="335">
                  <c:v>130.03610452735029</c:v>
                </c:pt>
                <c:pt idx="336">
                  <c:v>130.99298493924613</c:v>
                </c:pt>
                <c:pt idx="337">
                  <c:v>132.13234460010233</c:v>
                </c:pt>
                <c:pt idx="338">
                  <c:v>132.84745097349128</c:v>
                </c:pt>
                <c:pt idx="339">
                  <c:v>133.33315961707038</c:v>
                </c:pt>
                <c:pt idx="340">
                  <c:v>134.02637988862739</c:v>
                </c:pt>
                <c:pt idx="341">
                  <c:v>134.83859970554352</c:v>
                </c:pt>
                <c:pt idx="342">
                  <c:v>135.07244759018394</c:v>
                </c:pt>
                <c:pt idx="343">
                  <c:v>135.01029343506684</c:v>
                </c:pt>
                <c:pt idx="344">
                  <c:v>135.3863607676779</c:v>
                </c:pt>
                <c:pt idx="345">
                  <c:v>135.71222608798504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נתונים'!$A$2:$A$347</c:f>
              <c:numCache>
                <c:formatCode>mmm\-yy</c:formatCode>
                <c:ptCount val="34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</c:numCache>
            </c:numRef>
          </c:cat>
          <c:val>
            <c:numRef>
              <c:f>'מדד מלניק - נתונים'!$D$2:$D$347</c:f>
              <c:numCache>
                <c:formatCode>0.0</c:formatCode>
                <c:ptCount val="346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125.12483328979297</c:v>
                </c:pt>
                <c:pt idx="334">
                  <c:v>129.57998465323664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0.18384</cdr:x>
      <cdr:y>0.16524</cdr:y>
    </cdr:from>
    <cdr:to>
      <cdr:x>0.42051</cdr:x>
      <cdr:y>0.21165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08029" y="1003503"/>
          <a:ext cx="2198781" cy="281834"/>
        </a:xfrm>
        <a:prstGeom xmlns:a="http://schemas.openxmlformats.org/drawingml/2006/main" prst="wedgeRectCallout">
          <a:avLst>
            <a:gd name="adj1" fmla="val -82709"/>
            <a:gd name="adj2" fmla="val 1070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0.76045</cdr:x>
      <cdr:y>0.59187</cdr:y>
    </cdr:from>
    <cdr:to>
      <cdr:x>0.94579</cdr:x>
      <cdr:y>0.64385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5060" y="3594410"/>
          <a:ext cx="1721929" cy="315675"/>
        </a:xfrm>
        <a:prstGeom xmlns:a="http://schemas.openxmlformats.org/drawingml/2006/main" prst="wedgeRectCallout">
          <a:avLst>
            <a:gd name="adj1" fmla="val 3177"/>
            <a:gd name="adj2" fmla="val -6774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0.43733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3042" y="4318386"/>
          <a:ext cx="1682202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0.27683</cdr:y>
    </cdr:from>
    <cdr:to>
      <cdr:x>0.67672</cdr:x>
      <cdr:y>0.32794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15714" y="1740292"/>
          <a:ext cx="1545627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0.61227</cdr:x>
      <cdr:y>0.73591</cdr:y>
    </cdr:from>
    <cdr:to>
      <cdr:x>0.82986</cdr:x>
      <cdr:y>0.78315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03153" y="4626316"/>
          <a:ext cx="1884634" cy="29697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0.07038</cdr:x>
      <cdr:y>0.36764</cdr:y>
    </cdr:from>
    <cdr:to>
      <cdr:x>0.26314</cdr:x>
      <cdr:y>0.40505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9589" y="2311169"/>
          <a:ext cx="1669572" cy="235178"/>
        </a:xfrm>
        <a:prstGeom xmlns:a="http://schemas.openxmlformats.org/drawingml/2006/main" prst="wedgeRectCallout">
          <a:avLst>
            <a:gd name="adj1" fmla="val 60962"/>
            <a:gd name="adj2" fmla="val 8205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0.38082</cdr:x>
      <cdr:y>0.77493</cdr:y>
    </cdr:from>
    <cdr:to>
      <cdr:x>0.58549</cdr:x>
      <cdr:y>0.8128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98439" y="4871603"/>
          <a:ext cx="1772729" cy="23806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0.0176</cdr:x>
      <cdr:y>0.52551</cdr:y>
    </cdr:from>
    <cdr:to>
      <cdr:x>0.18663</cdr:x>
      <cdr:y>0.54545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441" y="3303619"/>
          <a:ext cx="1464036" cy="125352"/>
        </a:xfrm>
        <a:prstGeom xmlns:a="http://schemas.openxmlformats.org/drawingml/2006/main" prst="wedgeRectCallout">
          <a:avLst>
            <a:gd name="adj1" fmla="val 25671"/>
            <a:gd name="adj2" fmla="val 11314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0.28592</cdr:x>
      <cdr:y>0.25754</cdr:y>
    </cdr:from>
    <cdr:to>
      <cdr:x>0.52897</cdr:x>
      <cdr:y>0.30917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76467" y="1619025"/>
          <a:ext cx="2105154" cy="324572"/>
        </a:xfrm>
        <a:prstGeom xmlns:a="http://schemas.openxmlformats.org/drawingml/2006/main" prst="wedgeRectCallout">
          <a:avLst>
            <a:gd name="adj1" fmla="val 50933"/>
            <a:gd name="adj2" fmla="val 48481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0.7931</cdr:x>
      <cdr:y>0.54842</cdr:y>
    </cdr:from>
    <cdr:to>
      <cdr:x>0.99198</cdr:x>
      <cdr:y>0.57806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68437" y="3330580"/>
          <a:ext cx="1847724" cy="180004"/>
        </a:xfrm>
        <a:prstGeom xmlns:a="http://schemas.openxmlformats.org/drawingml/2006/main" prst="wedgeRectCallout">
          <a:avLst>
            <a:gd name="adj1" fmla="val 20604"/>
            <a:gd name="adj2" fmla="val -107367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0.72838</cdr:x>
      <cdr:y>0.60899</cdr:y>
    </cdr:from>
    <cdr:to>
      <cdr:x>0.95765</cdr:x>
      <cdr:y>0.64509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308791" y="3828416"/>
          <a:ext cx="1985799" cy="226942"/>
        </a:xfrm>
        <a:prstGeom xmlns:a="http://schemas.openxmlformats.org/drawingml/2006/main" prst="wedgeRectCallout">
          <a:avLst>
            <a:gd name="adj1" fmla="val -115019"/>
            <a:gd name="adj2" fmla="val -3639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0.59457</cdr:x>
      <cdr:y>0.25663</cdr:y>
    </cdr:from>
    <cdr:to>
      <cdr:x>0.78053</cdr:x>
      <cdr:y>0.30826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49809" y="1613304"/>
          <a:ext cx="1610674" cy="324572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7"/>
  <sheetViews>
    <sheetView rightToLeft="1" topLeftCell="A35" workbookViewId="0">
      <selection activeCell="G47" sqref="A1:G47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55"/>
      <c r="B1" s="55"/>
      <c r="C1" s="55"/>
      <c r="D1" s="56">
        <v>44866</v>
      </c>
      <c r="E1" s="55"/>
      <c r="F1" s="55"/>
      <c r="G1" s="55"/>
      <c r="I1" s="1"/>
      <c r="J1" s="73"/>
      <c r="K1" s="44"/>
      <c r="L1" s="44"/>
      <c r="M1" s="2"/>
      <c r="N1" s="3"/>
      <c r="O1" s="77"/>
      <c r="P1" s="77"/>
      <c r="Q1" s="77"/>
    </row>
    <row r="2" spans="1:17" ht="23.25" customHeight="1" x14ac:dyDescent="0.5">
      <c r="B2" s="57" t="s">
        <v>41</v>
      </c>
      <c r="I2" s="4"/>
      <c r="J2" s="76"/>
      <c r="K2" s="45"/>
      <c r="L2" s="45"/>
      <c r="M2" s="7"/>
      <c r="N2" s="3"/>
      <c r="O2" s="80"/>
      <c r="P2" s="80"/>
      <c r="Q2" s="80"/>
    </row>
    <row r="3" spans="1:17" ht="23" x14ac:dyDescent="0.5">
      <c r="A3" s="55"/>
      <c r="B3" s="55"/>
      <c r="C3" s="58"/>
      <c r="D3" s="52" t="s">
        <v>31</v>
      </c>
      <c r="E3" s="55"/>
      <c r="F3" s="55"/>
      <c r="G3" s="55"/>
      <c r="I3" s="4"/>
      <c r="J3" s="74"/>
      <c r="K3" s="44"/>
      <c r="L3" s="44"/>
      <c r="M3" s="7"/>
      <c r="N3" s="3"/>
      <c r="O3" s="78"/>
      <c r="P3" s="78"/>
      <c r="Q3" s="78"/>
    </row>
    <row r="4" spans="1:17" ht="15.5" x14ac:dyDescent="0.35">
      <c r="A4" s="59"/>
      <c r="B4" s="60"/>
      <c r="C4" s="60"/>
      <c r="D4" s="60"/>
      <c r="E4" s="60" t="s">
        <v>0</v>
      </c>
      <c r="F4" s="60"/>
      <c r="G4" s="60"/>
      <c r="I4" s="5"/>
      <c r="J4" s="75"/>
      <c r="K4" s="43"/>
      <c r="L4" s="43"/>
      <c r="M4" s="5"/>
      <c r="N4" s="3"/>
      <c r="O4" s="79"/>
      <c r="P4" s="79"/>
      <c r="Q4" s="79"/>
    </row>
    <row r="5" spans="1:17" ht="15.5" x14ac:dyDescent="0.35">
      <c r="A5" s="59"/>
      <c r="B5" s="60" t="s">
        <v>1</v>
      </c>
      <c r="C5" s="60" t="s">
        <v>2</v>
      </c>
      <c r="D5" s="60"/>
      <c r="E5" s="60" t="s">
        <v>3</v>
      </c>
      <c r="F5" s="60"/>
      <c r="G5" s="60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59"/>
      <c r="B6" s="60" t="s">
        <v>5</v>
      </c>
      <c r="C6" s="60" t="s">
        <v>6</v>
      </c>
      <c r="D6" s="60" t="s">
        <v>1</v>
      </c>
      <c r="E6" s="60" t="s">
        <v>7</v>
      </c>
      <c r="F6" s="60" t="s">
        <v>1</v>
      </c>
      <c r="G6" s="60" t="s">
        <v>35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29</v>
      </c>
      <c r="F7" s="54" t="s">
        <v>34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1"/>
      <c r="B8" s="61"/>
      <c r="C8" s="61"/>
      <c r="D8" s="62" t="s">
        <v>13</v>
      </c>
      <c r="E8" s="61"/>
      <c r="F8" s="61"/>
      <c r="G8" s="61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110.59525783452165</v>
      </c>
      <c r="C16" s="20">
        <v>132.4866246120834</v>
      </c>
      <c r="D16" s="20">
        <v>125.19224519970867</v>
      </c>
      <c r="E16" s="20">
        <v>116.91845490959791</v>
      </c>
      <c r="F16" s="20">
        <v>119.63488375190788</v>
      </c>
      <c r="G16" s="20">
        <v>2.4858898928789896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114.49179240590286</v>
      </c>
      <c r="C17" s="20">
        <v>138.25286207568328</v>
      </c>
      <c r="D17" s="20">
        <v>131.28284507884743</v>
      </c>
      <c r="E17" s="20">
        <v>119.05918281944878</v>
      </c>
      <c r="F17" s="20">
        <v>122.74192962906858</v>
      </c>
      <c r="G17" s="20">
        <v>2.5971069471709685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>
        <v>2020</v>
      </c>
      <c r="B18" s="20">
        <v>113.56325650804177</v>
      </c>
      <c r="C18" s="20">
        <v>133.97310737258923</v>
      </c>
      <c r="D18" s="20">
        <v>135.70140522880757</v>
      </c>
      <c r="E18" s="20">
        <v>105.91248764517249</v>
      </c>
      <c r="F18" s="20">
        <v>120.82330499032108</v>
      </c>
      <c r="G18" s="20">
        <v>-1.5631370995597638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3" x14ac:dyDescent="0.3">
      <c r="A19">
        <v>2021</v>
      </c>
      <c r="B19" s="20">
        <v>118.19764549825899</v>
      </c>
      <c r="C19" s="20">
        <v>159.84039795429831</v>
      </c>
      <c r="D19" s="20">
        <v>162.866208197497</v>
      </c>
      <c r="E19" s="20">
        <v>113.66712666167975</v>
      </c>
      <c r="F19" s="20">
        <v>125.67783357018791</v>
      </c>
      <c r="G19" s="20">
        <v>4.0178743498662906</v>
      </c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5.5" x14ac:dyDescent="0.35">
      <c r="A20" s="61"/>
      <c r="B20" s="61"/>
      <c r="C20" s="61"/>
      <c r="D20" s="62" t="s">
        <v>14</v>
      </c>
      <c r="E20" s="61"/>
      <c r="F20" s="61"/>
      <c r="G20" s="61"/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3" t="s">
        <v>45</v>
      </c>
      <c r="B21" s="20">
        <v>119.8142928204278</v>
      </c>
      <c r="C21" s="20">
        <v>164.64275091932717</v>
      </c>
      <c r="D21" s="20">
        <v>169.68951138260036</v>
      </c>
      <c r="E21" s="20">
        <v>2473.4935142411396</v>
      </c>
      <c r="F21" s="20">
        <v>126.94843803958658</v>
      </c>
      <c r="G21" s="20">
        <v>2.2000000000000002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3" t="s">
        <v>46</v>
      </c>
      <c r="B22" s="20">
        <v>121.73768860885426</v>
      </c>
      <c r="C22" s="20">
        <v>169.64793120207619</v>
      </c>
      <c r="D22" s="20">
        <v>171.39726692942727</v>
      </c>
      <c r="E22" s="20">
        <v>2556.3297357674023</v>
      </c>
      <c r="F22" s="20">
        <v>129.37228424471812</v>
      </c>
      <c r="G22" s="20">
        <v>1.9093155004992646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3" t="s">
        <v>48</v>
      </c>
      <c r="B23" s="20">
        <v>131.52047753274746</v>
      </c>
      <c r="C23" s="20">
        <v>172.04945914319418</v>
      </c>
      <c r="D23" s="20">
        <v>175.6058207255754</v>
      </c>
      <c r="E23" s="20">
        <v>2582.4990557608317</v>
      </c>
      <c r="F23" s="20">
        <v>131.99092683761327</v>
      </c>
      <c r="G23" s="20">
        <v>2.0241140582644368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" x14ac:dyDescent="0.3">
      <c r="A24" s="63" t="s">
        <v>50</v>
      </c>
      <c r="B24" s="20">
        <v>132.64798540872158</v>
      </c>
      <c r="C24" s="20">
        <v>172.6240200920742</v>
      </c>
      <c r="D24" s="20">
        <v>175.03253902373481</v>
      </c>
      <c r="E24" s="20">
        <v>2603.02023750129</v>
      </c>
      <c r="F24" s="20">
        <v>134.06604640374709</v>
      </c>
      <c r="G24" s="20">
        <v>1.5721683420609756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3" x14ac:dyDescent="0.3">
      <c r="A25" s="63" t="s">
        <v>51</v>
      </c>
      <c r="B25" s="20">
        <v>136.69374896368763</v>
      </c>
      <c r="C25" s="20">
        <v>172.45101972302422</v>
      </c>
      <c r="D25" s="20">
        <v>168.91912763069379</v>
      </c>
      <c r="E25" s="20">
        <v>2610.1227380239288</v>
      </c>
      <c r="F25" s="20">
        <v>135.15636726430961</v>
      </c>
      <c r="G25" s="20">
        <v>0.81327143584062345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5.5" x14ac:dyDescent="0.35">
      <c r="A26" s="61"/>
      <c r="B26" s="61"/>
      <c r="C26" s="61"/>
      <c r="D26" s="62" t="s">
        <v>15</v>
      </c>
      <c r="E26" s="61"/>
      <c r="F26" s="61"/>
      <c r="G26" s="61"/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" x14ac:dyDescent="0.3">
      <c r="A27" s="65">
        <v>44287</v>
      </c>
      <c r="B27" s="20">
        <v>116.5975791742663</v>
      </c>
      <c r="C27" s="20">
        <v>157.01358442510303</v>
      </c>
      <c r="D27" s="20">
        <v>153.94370079488081</v>
      </c>
      <c r="E27" s="66">
        <v>2346.2240283318056</v>
      </c>
      <c r="F27" s="20">
        <v>123.69483914527071</v>
      </c>
      <c r="G27" s="20">
        <v>0.9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3" x14ac:dyDescent="0.3">
      <c r="A28" s="65">
        <v>44317</v>
      </c>
      <c r="B28" s="20">
        <v>113.91145746973967</v>
      </c>
      <c r="C28" s="20">
        <v>153.16146935254261</v>
      </c>
      <c r="D28" s="20">
        <v>158.31957875569108</v>
      </c>
      <c r="E28" s="66">
        <v>2347.5504881059719</v>
      </c>
      <c r="F28" s="20">
        <v>124.10405950445589</v>
      </c>
      <c r="G28" s="20">
        <v>0.33083058437433088</v>
      </c>
      <c r="I28" s="10"/>
      <c r="J28" s="13"/>
      <c r="K28" s="13"/>
      <c r="L28" s="13"/>
      <c r="M28" s="13"/>
      <c r="N28" s="3"/>
      <c r="O28" s="36"/>
      <c r="P28" s="28"/>
      <c r="Q28" s="28"/>
    </row>
    <row r="29" spans="1:17" ht="15" x14ac:dyDescent="0.3">
      <c r="A29" s="65">
        <v>44348</v>
      </c>
      <c r="B29" s="20">
        <v>119.18421488973637</v>
      </c>
      <c r="C29" s="20">
        <v>163.38145146155111</v>
      </c>
      <c r="D29" s="20">
        <v>163.60815408484305</v>
      </c>
      <c r="E29" s="66">
        <v>2400.9709012446383</v>
      </c>
      <c r="F29" s="20">
        <v>124.84917039035854</v>
      </c>
      <c r="G29" s="20">
        <v>0.60039203300670252</v>
      </c>
      <c r="I29" s="14"/>
      <c r="J29" s="31"/>
      <c r="K29" s="30"/>
      <c r="L29" s="29"/>
      <c r="M29" s="15"/>
      <c r="N29" s="3"/>
      <c r="O29" s="35"/>
      <c r="P29" s="28"/>
      <c r="Q29" s="28"/>
    </row>
    <row r="30" spans="1:17" ht="13" x14ac:dyDescent="0.3">
      <c r="A30" s="65">
        <v>44378</v>
      </c>
      <c r="B30" s="20">
        <v>122.06930857237606</v>
      </c>
      <c r="C30" s="20">
        <v>159.37209588551508</v>
      </c>
      <c r="D30" s="20">
        <v>163.0459079777394</v>
      </c>
      <c r="E30" s="66">
        <v>2459.0188921374552</v>
      </c>
      <c r="F30" s="20">
        <v>125.97646615532167</v>
      </c>
      <c r="G30" s="20">
        <v>0.90292611591931138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65">
        <v>44409</v>
      </c>
      <c r="B31" s="20">
        <v>117.69192505388824</v>
      </c>
      <c r="C31" s="20">
        <v>166.83941255340088</v>
      </c>
      <c r="D31" s="20">
        <v>171.93176014379662</v>
      </c>
      <c r="E31" s="66">
        <v>2485.6681254567384</v>
      </c>
      <c r="F31" s="20">
        <v>127.08741099438332</v>
      </c>
      <c r="G31" s="20">
        <v>0.8818669652885136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65">
        <v>44440</v>
      </c>
      <c r="B32" s="20">
        <v>119.68164483501906</v>
      </c>
      <c r="C32" s="20">
        <v>167.71674431906553</v>
      </c>
      <c r="D32" s="20">
        <v>174.0908660262651</v>
      </c>
      <c r="E32" s="66">
        <v>2475.7935251292261</v>
      </c>
      <c r="F32" s="20">
        <v>127.78143696905468</v>
      </c>
      <c r="G32" s="20">
        <v>0.54610127725556179</v>
      </c>
      <c r="I32" s="10"/>
      <c r="J32" s="13"/>
      <c r="K32" s="13"/>
      <c r="L32" s="13"/>
      <c r="M32" s="13"/>
      <c r="N32" s="3"/>
      <c r="O32" s="36"/>
      <c r="P32" s="28"/>
      <c r="Q32" s="28"/>
    </row>
    <row r="33" spans="1:17" ht="13" x14ac:dyDescent="0.3">
      <c r="A33" s="65">
        <v>44470</v>
      </c>
      <c r="B33" s="20">
        <v>122.06930857237606</v>
      </c>
      <c r="C33" s="20">
        <v>169.28025106876842</v>
      </c>
      <c r="D33" s="20">
        <v>171.35478139507549</v>
      </c>
      <c r="E33" s="66">
        <v>2531.771175926558</v>
      </c>
      <c r="F33" s="20">
        <v>128.50076355356731</v>
      </c>
      <c r="G33" s="20">
        <v>0.56293511919640604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65">
        <v>44501</v>
      </c>
      <c r="B34" s="20">
        <v>117.59243906483169</v>
      </c>
      <c r="C34" s="20">
        <v>172.61567237066379</v>
      </c>
      <c r="D34" s="20">
        <v>172.74278378330305</v>
      </c>
      <c r="E34" s="66">
        <v>2562.366958001583</v>
      </c>
      <c r="F34" s="20">
        <v>129.57998465323666</v>
      </c>
      <c r="G34" s="20">
        <v>0.83985578748679846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65">
        <v>44531</v>
      </c>
      <c r="B35" s="20">
        <v>125.55131818935502</v>
      </c>
      <c r="C35" s="20">
        <v>167.0478701667964</v>
      </c>
      <c r="D35" s="20">
        <v>170.09423560990336</v>
      </c>
      <c r="E35" s="66">
        <v>2574.851073374065</v>
      </c>
      <c r="F35" s="20">
        <v>130.03610452735032</v>
      </c>
      <c r="G35" s="20">
        <v>0.35199870978088743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65">
        <v>44562</v>
      </c>
      <c r="B36" s="20">
        <v>130.22715967501244</v>
      </c>
      <c r="C36" s="20">
        <v>169.3564618724867</v>
      </c>
      <c r="D36" s="20">
        <v>180.71410150411126</v>
      </c>
      <c r="E36" s="66">
        <v>2572.7071925327127</v>
      </c>
      <c r="F36" s="20">
        <v>130.99298493924613</v>
      </c>
      <c r="G36" s="20">
        <v>0.73585748771376469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65">
        <v>44593</v>
      </c>
      <c r="B37" s="20">
        <v>134.30608522633062</v>
      </c>
      <c r="C37" s="20">
        <v>174.0512002191314</v>
      </c>
      <c r="D37" s="20">
        <v>174.49145197079326</v>
      </c>
      <c r="E37" s="66">
        <v>2583.6176796012569</v>
      </c>
      <c r="F37" s="20">
        <v>132.13234460010236</v>
      </c>
      <c r="G37" s="20">
        <v>0.86978677628015699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65">
        <v>44621</v>
      </c>
      <c r="B38" s="20">
        <v>130.02818769689935</v>
      </c>
      <c r="C38" s="20">
        <v>172.74071533796439</v>
      </c>
      <c r="D38" s="20">
        <v>171.61190870182168</v>
      </c>
      <c r="E38" s="66">
        <v>2591.1722951485253</v>
      </c>
      <c r="F38" s="20">
        <v>132.84745097349128</v>
      </c>
      <c r="G38" s="20">
        <v>0.54120463505977767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" x14ac:dyDescent="0.3">
      <c r="A39" s="65">
        <v>44652</v>
      </c>
      <c r="B39" s="20">
        <v>129.03332780633394</v>
      </c>
      <c r="C39" s="20">
        <v>171.90288105618774</v>
      </c>
      <c r="D39" s="20">
        <v>175.78687465919768</v>
      </c>
      <c r="E39" s="66">
        <v>2600.8607118660384</v>
      </c>
      <c r="F39" s="20">
        <v>133.33315961707041</v>
      </c>
      <c r="G39" s="20">
        <v>0.36561382248581076</v>
      </c>
      <c r="I39" s="10"/>
      <c r="J39" s="13"/>
      <c r="K39" s="13"/>
      <c r="L39" s="13"/>
      <c r="M39" s="13"/>
      <c r="N39" s="3"/>
      <c r="O39" s="35"/>
      <c r="P39" s="28"/>
      <c r="Q39" s="28"/>
    </row>
    <row r="40" spans="1:17" x14ac:dyDescent="0.25">
      <c r="A40" s="65">
        <v>44682</v>
      </c>
      <c r="B40" s="20">
        <v>133.41071132482173</v>
      </c>
      <c r="C40" s="20">
        <v>173.92535083344652</v>
      </c>
      <c r="D40" s="20">
        <v>171.78234154539999</v>
      </c>
      <c r="E40" s="66">
        <v>2605.1389088790006</v>
      </c>
      <c r="F40" s="20">
        <v>134.02637988862739</v>
      </c>
      <c r="G40" s="20">
        <v>0.51991588105155806</v>
      </c>
    </row>
    <row r="41" spans="1:17" x14ac:dyDescent="0.25">
      <c r="A41" s="65">
        <v>44713</v>
      </c>
      <c r="B41" s="20">
        <v>135.4999170950091</v>
      </c>
      <c r="C41" s="20">
        <v>172.04382838658842</v>
      </c>
      <c r="D41" s="20">
        <v>177.5284008666068</v>
      </c>
      <c r="E41" s="66">
        <v>2603.0610917588315</v>
      </c>
      <c r="F41" s="20">
        <v>134.83859970554352</v>
      </c>
      <c r="G41" s="20">
        <v>0.60601488870404285</v>
      </c>
    </row>
    <row r="42" spans="1:17" x14ac:dyDescent="0.25">
      <c r="A42" s="65">
        <v>44743</v>
      </c>
      <c r="B42" s="20">
        <v>132.71430940142596</v>
      </c>
      <c r="C42" s="20">
        <v>172.75446609640866</v>
      </c>
      <c r="D42" s="20">
        <v>171.27426013712019</v>
      </c>
      <c r="E42" s="66">
        <v>2608.6871934070059</v>
      </c>
      <c r="F42" s="20">
        <v>135.07244759018394</v>
      </c>
      <c r="G42" s="20">
        <v>0.17342799847455126</v>
      </c>
    </row>
    <row r="43" spans="1:17" x14ac:dyDescent="0.25">
      <c r="A43" s="65">
        <v>44774</v>
      </c>
      <c r="B43" s="20">
        <v>138.18603879953574</v>
      </c>
      <c r="C43" s="20">
        <v>171.06381654967151</v>
      </c>
      <c r="D43" s="20">
        <v>168.89012175966369</v>
      </c>
      <c r="E43" s="66">
        <v>2610.8405103323903</v>
      </c>
      <c r="F43" s="20">
        <v>135.01029343506684</v>
      </c>
      <c r="G43" s="20">
        <v>-4.6015420780465277E-2</v>
      </c>
    </row>
    <row r="44" spans="1:17" x14ac:dyDescent="0.25">
      <c r="A44" s="65">
        <v>44805</v>
      </c>
      <c r="B44" s="20">
        <v>139.18089869010115</v>
      </c>
      <c r="C44" s="20">
        <v>173.53477652299247</v>
      </c>
      <c r="D44" s="20">
        <v>166.59300099529756</v>
      </c>
      <c r="E44" s="66"/>
      <c r="F44" s="20">
        <v>135.38636076767793</v>
      </c>
      <c r="G44" s="20">
        <v>0.27854715595589941</v>
      </c>
    </row>
    <row r="45" spans="1:17" x14ac:dyDescent="0.25">
      <c r="A45" s="67">
        <v>44835</v>
      </c>
      <c r="B45" s="64"/>
      <c r="C45" s="64"/>
      <c r="D45" s="64">
        <v>167.06919210816699</v>
      </c>
      <c r="E45" s="68"/>
      <c r="F45" s="64">
        <v>135.71222608798504</v>
      </c>
      <c r="G45" s="64">
        <v>0.24069287220616076</v>
      </c>
    </row>
    <row r="46" spans="1:17" ht="13" x14ac:dyDescent="0.3">
      <c r="A46" s="69" t="s">
        <v>16</v>
      </c>
      <c r="B46" s="70"/>
      <c r="C46" s="70"/>
    </row>
    <row r="47" spans="1:17" ht="13" x14ac:dyDescent="0.3">
      <c r="A47" s="71" t="s">
        <v>44</v>
      </c>
      <c r="B47" s="72"/>
      <c r="C47" s="72"/>
      <c r="D47" s="64"/>
      <c r="E47" s="68"/>
      <c r="F47" s="64"/>
      <c r="G47" s="64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49"/>
  <sheetViews>
    <sheetView rightToLeft="1" topLeftCell="A331" workbookViewId="0">
      <selection activeCell="F350" sqref="F350"/>
    </sheetView>
  </sheetViews>
  <sheetFormatPr defaultRowHeight="12.5" x14ac:dyDescent="0.25"/>
  <cols>
    <col min="1" max="1" width="10.90625" style="17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8" t="s">
        <v>8</v>
      </c>
      <c r="B1" s="19" t="s">
        <v>47</v>
      </c>
      <c r="H1" s="37"/>
    </row>
    <row r="2" spans="1:10" x14ac:dyDescent="0.25">
      <c r="A2" s="16">
        <v>34365</v>
      </c>
      <c r="B2" s="47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47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47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47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47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47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47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47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47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47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47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47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47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47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47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47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47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47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47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47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47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47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47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47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47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47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47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47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47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47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47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47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47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47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47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47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47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47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47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47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47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47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47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47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47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47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47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47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47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47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47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47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47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47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47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47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47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47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47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47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47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47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47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47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47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47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47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47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47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47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47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47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47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47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47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47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47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47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47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47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47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47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47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47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47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47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47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47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47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47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47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47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47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47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47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47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47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47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47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47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47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47">
        <v>66.675079075726529</v>
      </c>
      <c r="E103" s="24">
        <f t="shared" si="1"/>
        <v>66.26712456520761</v>
      </c>
      <c r="F103" t="s">
        <v>18</v>
      </c>
      <c r="G103" t="s">
        <v>25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47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47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47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47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47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47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47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47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47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47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47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47">
        <v>65.229656499565891</v>
      </c>
      <c r="C115" s="20"/>
      <c r="E115" s="24">
        <f t="shared" si="2"/>
        <v>65.594948210460572</v>
      </c>
      <c r="F115" t="s">
        <v>19</v>
      </c>
      <c r="G115" t="s">
        <v>25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47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47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47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47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47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47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47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47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47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47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47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47">
        <v>70.655621586343074</v>
      </c>
      <c r="E127" s="24">
        <f t="shared" si="3"/>
        <v>70.663419783839672</v>
      </c>
      <c r="F127" t="s">
        <v>20</v>
      </c>
      <c r="G127" t="s">
        <v>25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47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47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47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47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47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47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47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47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47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47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47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47">
        <v>74.502026030914152</v>
      </c>
      <c r="E139" s="24">
        <f t="shared" si="4"/>
        <v>74.677499330191253</v>
      </c>
      <c r="F139" t="s">
        <v>21</v>
      </c>
      <c r="G139" t="s">
        <v>25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47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47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47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47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47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47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47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47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47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47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47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47">
        <v>80.14441261574342</v>
      </c>
      <c r="E151" s="24">
        <f t="shared" si="5"/>
        <v>79.926908512504369</v>
      </c>
      <c r="F151" t="s">
        <v>22</v>
      </c>
      <c r="G151" t="s">
        <v>25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47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47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47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47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47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47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47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47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47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47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47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47">
        <v>85.38588766896703</v>
      </c>
      <c r="E163" s="24">
        <f t="shared" si="6"/>
        <v>85.868740022272661</v>
      </c>
      <c r="F163" t="s">
        <v>23</v>
      </c>
      <c r="G163" t="s">
        <v>25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47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47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47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47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47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47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47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47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47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47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47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47">
        <v>90.834278322735031</v>
      </c>
      <c r="E175" s="24">
        <f t="shared" si="7"/>
        <v>90.507244497650674</v>
      </c>
      <c r="F175" t="s">
        <v>24</v>
      </c>
      <c r="G175" t="s">
        <v>25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47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47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47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47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47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47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47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47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47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47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47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47">
        <v>88.088971796554844</v>
      </c>
      <c r="E187" s="24">
        <f t="shared" si="8"/>
        <v>89.136021187985719</v>
      </c>
      <c r="F187" t="s">
        <v>26</v>
      </c>
      <c r="G187" t="s">
        <v>25</v>
      </c>
      <c r="H187" s="20">
        <f>(E187/E175-1)*100</f>
        <v>-1.5150425993805894</v>
      </c>
    </row>
    <row r="188" spans="1:10" x14ac:dyDescent="0.25">
      <c r="A188" s="16">
        <v>40025</v>
      </c>
      <c r="B188" s="47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47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47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47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47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47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47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47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47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47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47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47">
        <v>96.751912459920177</v>
      </c>
      <c r="D199" s="21">
        <f>B199</f>
        <v>96.751912459920177</v>
      </c>
      <c r="E199" s="24">
        <f t="shared" si="9"/>
        <v>95.797741774624896</v>
      </c>
      <c r="F199" t="s">
        <v>27</v>
      </c>
      <c r="G199" t="s">
        <v>25</v>
      </c>
      <c r="H199" s="20">
        <f>(E199/E187-1)*100</f>
        <v>7.4736571117413497</v>
      </c>
    </row>
    <row r="200" spans="1:8" x14ac:dyDescent="0.25">
      <c r="A200" s="16">
        <v>40390</v>
      </c>
      <c r="B200" s="47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47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47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47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47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47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47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47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47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47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47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47">
        <v>100.77011388566351</v>
      </c>
      <c r="C211" s="20"/>
      <c r="E211" s="24">
        <f t="shared" si="10"/>
        <v>99.999999999999986</v>
      </c>
      <c r="F211" t="s">
        <v>28</v>
      </c>
      <c r="G211" t="s">
        <v>25</v>
      </c>
      <c r="H211" s="20">
        <f>(E211/E199-1)*100</f>
        <v>4.386594242755093</v>
      </c>
    </row>
    <row r="212" spans="1:8" x14ac:dyDescent="0.25">
      <c r="A212" s="16">
        <v>40755</v>
      </c>
      <c r="B212" s="47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47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47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47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47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47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47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47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47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47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47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47">
        <v>102.09058042877996</v>
      </c>
      <c r="C223" s="20"/>
      <c r="E223" s="24">
        <f t="shared" si="11"/>
        <v>102.52265386444066</v>
      </c>
      <c r="F223" t="s">
        <v>30</v>
      </c>
      <c r="G223" t="s">
        <v>25</v>
      </c>
      <c r="H223" s="20">
        <f>(E223/E211-1)*100</f>
        <v>2.5226538644406604</v>
      </c>
    </row>
    <row r="224" spans="1:8" x14ac:dyDescent="0.25">
      <c r="A224" s="16">
        <v>41121</v>
      </c>
      <c r="B224" s="47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47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47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47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47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47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47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47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47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47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47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47">
        <v>105.02397459752208</v>
      </c>
      <c r="C235" s="51"/>
      <c r="E235" s="24">
        <f t="shared" si="12"/>
        <v>105.11039950731526</v>
      </c>
      <c r="F235" s="46" t="s">
        <v>32</v>
      </c>
      <c r="G235" t="s">
        <v>25</v>
      </c>
      <c r="H235" s="20">
        <f>(E235/E223-1)*100</f>
        <v>2.524072041966674</v>
      </c>
    </row>
    <row r="236" spans="1:8" x14ac:dyDescent="0.25">
      <c r="A236" s="16">
        <v>41486</v>
      </c>
      <c r="B236" s="47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47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47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47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47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47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47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47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47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47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47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47">
        <v>108.19813910409977</v>
      </c>
      <c r="E247" s="24">
        <f t="shared" si="13"/>
        <v>108.0715135467189</v>
      </c>
      <c r="F247" s="46" t="s">
        <v>33</v>
      </c>
      <c r="G247" t="s">
        <v>25</v>
      </c>
      <c r="H247" s="20">
        <f>(E247/E235-1)*100</f>
        <v>2.8171465937559814</v>
      </c>
    </row>
    <row r="248" spans="1:8" x14ac:dyDescent="0.25">
      <c r="A248" s="16">
        <v>41851</v>
      </c>
      <c r="B248" s="47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47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47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47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47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47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47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47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47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47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47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47">
        <v>110.07624906028963</v>
      </c>
      <c r="E259" s="24">
        <f t="shared" si="14"/>
        <v>110.62411548134703</v>
      </c>
      <c r="F259" s="46" t="s">
        <v>36</v>
      </c>
      <c r="G259" t="s">
        <v>25</v>
      </c>
      <c r="H259" s="20">
        <f>(E259/E247-1)*100</f>
        <v>2.3619563110168329</v>
      </c>
    </row>
    <row r="260" spans="1:8" x14ac:dyDescent="0.25">
      <c r="A260" s="16">
        <v>42216</v>
      </c>
      <c r="B260" s="47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47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47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47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47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47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47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47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47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47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47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47">
        <v>113.58005337620322</v>
      </c>
      <c r="E271" s="24">
        <f t="shared" si="15"/>
        <v>113.88221865852238</v>
      </c>
      <c r="F271" s="46" t="s">
        <v>38</v>
      </c>
      <c r="G271" t="s">
        <v>25</v>
      </c>
      <c r="H271" s="20">
        <f>(E271/E259-1)*100</f>
        <v>2.9452015620633043</v>
      </c>
    </row>
    <row r="272" spans="1:8" x14ac:dyDescent="0.25">
      <c r="A272" s="16">
        <v>42582</v>
      </c>
      <c r="B272" s="47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47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47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47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47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47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47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47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47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47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47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47">
        <v>116.62858874249548</v>
      </c>
      <c r="E283" s="24">
        <f t="shared" si="16"/>
        <v>116.7330291779224</v>
      </c>
      <c r="F283" s="46" t="s">
        <v>37</v>
      </c>
      <c r="G283" t="s">
        <v>25</v>
      </c>
      <c r="H283" s="20">
        <f>(E283/E271-1)*100</f>
        <v>2.5032973127685709</v>
      </c>
    </row>
    <row r="284" spans="1:8" x14ac:dyDescent="0.25">
      <c r="A284" s="16">
        <v>42947</v>
      </c>
      <c r="B284" s="47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47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47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47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4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4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4">
        <v>118.79270083230602</v>
      </c>
      <c r="E290" s="24">
        <f>AVERAGE($B$290:$B$301)</f>
        <v>119.63488375190785</v>
      </c>
    </row>
    <row r="291" spans="1:8" x14ac:dyDescent="0.25">
      <c r="A291" s="16">
        <v>43159</v>
      </c>
      <c r="B291" s="24">
        <v>119.05055954905583</v>
      </c>
      <c r="E291" s="24">
        <f t="shared" ref="E291:E301" si="17">AVERAGE($B$290:$B$301)</f>
        <v>119.63488375190785</v>
      </c>
    </row>
    <row r="292" spans="1:8" x14ac:dyDescent="0.25">
      <c r="A292" s="16">
        <v>43190</v>
      </c>
      <c r="B292" s="24">
        <v>119.66720187230115</v>
      </c>
      <c r="E292" s="24">
        <f t="shared" si="17"/>
        <v>119.63488375190785</v>
      </c>
    </row>
    <row r="293" spans="1:8" x14ac:dyDescent="0.25">
      <c r="A293" s="16">
        <v>43220</v>
      </c>
      <c r="B293" s="24">
        <v>119.73664020851331</v>
      </c>
      <c r="E293" s="24">
        <f t="shared" si="17"/>
        <v>119.63488375190785</v>
      </c>
    </row>
    <row r="294" spans="1:8" x14ac:dyDescent="0.25">
      <c r="A294" s="16">
        <v>43251</v>
      </c>
      <c r="B294" s="24">
        <v>119.80409295851486</v>
      </c>
      <c r="E294" s="24">
        <f t="shared" si="17"/>
        <v>119.63488375190785</v>
      </c>
    </row>
    <row r="295" spans="1:8" x14ac:dyDescent="0.25">
      <c r="A295" s="16">
        <v>43281</v>
      </c>
      <c r="B295" s="24">
        <v>119.5283531738045</v>
      </c>
      <c r="E295" s="24">
        <f t="shared" si="17"/>
        <v>119.63488375190785</v>
      </c>
      <c r="F295" s="46" t="s">
        <v>39</v>
      </c>
      <c r="G295" t="s">
        <v>25</v>
      </c>
      <c r="H295" s="20">
        <f>(E295/E283-1)*100</f>
        <v>2.4858898928789896</v>
      </c>
    </row>
    <row r="296" spans="1:8" x14ac:dyDescent="0.25">
      <c r="A296" s="16">
        <v>43312</v>
      </c>
      <c r="B296" s="24">
        <v>119.67413659276093</v>
      </c>
      <c r="E296" s="24">
        <f t="shared" si="17"/>
        <v>119.63488375190785</v>
      </c>
    </row>
    <row r="297" spans="1:8" x14ac:dyDescent="0.25">
      <c r="A297" s="16">
        <v>43343</v>
      </c>
      <c r="B297" s="24">
        <v>119.87974455047505</v>
      </c>
      <c r="E297" s="24">
        <f t="shared" si="17"/>
        <v>119.63488375190785</v>
      </c>
    </row>
    <row r="298" spans="1:8" x14ac:dyDescent="0.25">
      <c r="A298" s="16">
        <v>43373</v>
      </c>
      <c r="B298" s="24">
        <v>119.73674732615444</v>
      </c>
      <c r="E298" s="24">
        <f t="shared" si="17"/>
        <v>119.63488375190785</v>
      </c>
    </row>
    <row r="299" spans="1:8" x14ac:dyDescent="0.25">
      <c r="A299" s="16">
        <v>43404</v>
      </c>
      <c r="B299" s="24">
        <v>119.80725046738252</v>
      </c>
      <c r="E299" s="24">
        <f t="shared" si="17"/>
        <v>119.63488375190785</v>
      </c>
    </row>
    <row r="300" spans="1:8" x14ac:dyDescent="0.25">
      <c r="A300" s="16">
        <v>43434</v>
      </c>
      <c r="B300" s="24">
        <v>119.76023359011072</v>
      </c>
      <c r="E300" s="24">
        <f t="shared" si="17"/>
        <v>119.63488375190785</v>
      </c>
    </row>
    <row r="301" spans="1:8" x14ac:dyDescent="0.25">
      <c r="A301" s="16">
        <v>43465</v>
      </c>
      <c r="B301" s="24">
        <v>120.18094390151495</v>
      </c>
      <c r="E301" s="24">
        <f t="shared" si="17"/>
        <v>119.63488375190785</v>
      </c>
    </row>
    <row r="302" spans="1:8" x14ac:dyDescent="0.25">
      <c r="A302" s="16">
        <v>43496</v>
      </c>
      <c r="B302" s="24">
        <v>120.24357834716575</v>
      </c>
      <c r="E302" s="24">
        <f t="shared" ref="E302:E313" si="18">AVERAGE($B$302:$B$313)</f>
        <v>122.74192962906857</v>
      </c>
    </row>
    <row r="303" spans="1:8" x14ac:dyDescent="0.25">
      <c r="A303" s="16">
        <v>43524</v>
      </c>
      <c r="B303" s="24">
        <v>120.51895414948434</v>
      </c>
      <c r="E303" s="24">
        <f t="shared" si="18"/>
        <v>122.74192962906857</v>
      </c>
    </row>
    <row r="304" spans="1:8" x14ac:dyDescent="0.25">
      <c r="A304" s="16">
        <v>43555</v>
      </c>
      <c r="B304" s="24">
        <v>120.96182246403198</v>
      </c>
      <c r="E304" s="24">
        <f t="shared" si="18"/>
        <v>122.74192962906857</v>
      </c>
    </row>
    <row r="305" spans="1:8" x14ac:dyDescent="0.25">
      <c r="A305" s="16">
        <v>43585</v>
      </c>
      <c r="B305" s="24">
        <v>121.67802236471159</v>
      </c>
      <c r="E305" s="24">
        <f t="shared" si="18"/>
        <v>122.74192962906857</v>
      </c>
    </row>
    <row r="306" spans="1:8" x14ac:dyDescent="0.25">
      <c r="A306" s="16">
        <v>43616</v>
      </c>
      <c r="B306" s="24">
        <v>122.17163258127009</v>
      </c>
      <c r="E306" s="24">
        <f t="shared" si="18"/>
        <v>122.74192962906857</v>
      </c>
    </row>
    <row r="307" spans="1:8" x14ac:dyDescent="0.25">
      <c r="A307" s="16">
        <v>43646</v>
      </c>
      <c r="B307" s="24">
        <v>122.58482995383217</v>
      </c>
      <c r="E307" s="24">
        <f t="shared" si="18"/>
        <v>122.74192962906857</v>
      </c>
      <c r="F307" s="46" t="s">
        <v>40</v>
      </c>
      <c r="G307" t="s">
        <v>25</v>
      </c>
      <c r="H307" s="20">
        <f>(E307/E295-1)*100</f>
        <v>2.5971069471709685</v>
      </c>
    </row>
    <row r="308" spans="1:8" x14ac:dyDescent="0.25">
      <c r="A308" s="16">
        <v>43677</v>
      </c>
      <c r="B308" s="24">
        <v>123.15302206918157</v>
      </c>
      <c r="E308" s="24">
        <f t="shared" si="18"/>
        <v>122.74192962906857</v>
      </c>
    </row>
    <row r="309" spans="1:8" x14ac:dyDescent="0.25">
      <c r="A309" s="16">
        <v>43708</v>
      </c>
      <c r="B309" s="24">
        <v>123.24928227380339</v>
      </c>
      <c r="E309" s="24">
        <f t="shared" si="18"/>
        <v>122.74192962906857</v>
      </c>
    </row>
    <row r="310" spans="1:8" x14ac:dyDescent="0.25">
      <c r="A310" s="16">
        <v>43738</v>
      </c>
      <c r="B310" s="24">
        <v>123.64066510192404</v>
      </c>
      <c r="E310" s="24">
        <f t="shared" si="18"/>
        <v>122.74192962906857</v>
      </c>
    </row>
    <row r="311" spans="1:8" x14ac:dyDescent="0.25">
      <c r="A311" s="16">
        <v>43769</v>
      </c>
      <c r="B311" s="24">
        <v>124.26840635311822</v>
      </c>
      <c r="E311" s="24">
        <f t="shared" si="18"/>
        <v>122.74192962906857</v>
      </c>
    </row>
    <row r="312" spans="1:8" x14ac:dyDescent="0.25">
      <c r="A312" s="16">
        <v>43799</v>
      </c>
      <c r="B312" s="24">
        <v>124.84862127029655</v>
      </c>
      <c r="E312" s="24">
        <f t="shared" si="18"/>
        <v>122.74192962906857</v>
      </c>
    </row>
    <row r="313" spans="1:8" x14ac:dyDescent="0.25">
      <c r="A313" s="16">
        <v>43830</v>
      </c>
      <c r="B313" s="24">
        <v>125.58431862000307</v>
      </c>
      <c r="E313" s="24">
        <f t="shared" si="18"/>
        <v>122.74192962906857</v>
      </c>
    </row>
    <row r="314" spans="1:8" x14ac:dyDescent="0.25">
      <c r="A314" s="16">
        <v>43861</v>
      </c>
      <c r="B314" s="24">
        <v>126.05407057594648</v>
      </c>
      <c r="E314" s="24">
        <f>AVERAGE($B$314:$B$325)</f>
        <v>120.82330499032106</v>
      </c>
    </row>
    <row r="315" spans="1:8" x14ac:dyDescent="0.25">
      <c r="A315" s="16">
        <v>43890</v>
      </c>
      <c r="B315" s="24">
        <v>126.6167421205546</v>
      </c>
      <c r="E315" s="24">
        <f t="shared" ref="E315:E325" si="19">AVERAGE($B$314:$B$325)</f>
        <v>120.82330499032106</v>
      </c>
    </row>
    <row r="316" spans="1:8" x14ac:dyDescent="0.25">
      <c r="A316" s="16">
        <v>43921</v>
      </c>
      <c r="B316" s="24">
        <v>125.12483328979297</v>
      </c>
      <c r="D316" s="21">
        <f>B316</f>
        <v>125.12483328979297</v>
      </c>
      <c r="E316" s="24">
        <f t="shared" si="19"/>
        <v>120.82330499032106</v>
      </c>
    </row>
    <row r="317" spans="1:8" x14ac:dyDescent="0.25">
      <c r="A317" s="16">
        <v>43951</v>
      </c>
      <c r="B317" s="24">
        <v>115.3499772519025</v>
      </c>
      <c r="D317" s="21"/>
      <c r="E317" s="24">
        <f t="shared" si="19"/>
        <v>120.82330499032106</v>
      </c>
    </row>
    <row r="318" spans="1:8" x14ac:dyDescent="0.25">
      <c r="A318" s="16">
        <v>43982</v>
      </c>
      <c r="B318" s="24">
        <v>111.78471346233778</v>
      </c>
      <c r="E318" s="24">
        <f t="shared" si="19"/>
        <v>120.82330499032106</v>
      </c>
    </row>
    <row r="319" spans="1:8" x14ac:dyDescent="0.25">
      <c r="A319" s="16">
        <v>44012</v>
      </c>
      <c r="B319" s="24">
        <v>117.70934306191425</v>
      </c>
      <c r="E319" s="24">
        <f t="shared" si="19"/>
        <v>120.82330499032106</v>
      </c>
      <c r="F319" s="46" t="s">
        <v>42</v>
      </c>
      <c r="G319" t="s">
        <v>25</v>
      </c>
      <c r="H319" s="20">
        <f>(E319/E307-1)*100</f>
        <v>-1.5631370995597638</v>
      </c>
    </row>
    <row r="320" spans="1:8" x14ac:dyDescent="0.25">
      <c r="A320" s="16">
        <v>44043</v>
      </c>
      <c r="B320" s="24">
        <v>120.00269004070397</v>
      </c>
      <c r="E320" s="24">
        <f t="shared" si="19"/>
        <v>120.82330499032106</v>
      </c>
    </row>
    <row r="321" spans="1:8" x14ac:dyDescent="0.25">
      <c r="A321" s="16">
        <v>44074</v>
      </c>
      <c r="B321" s="24">
        <v>121.10836952679205</v>
      </c>
      <c r="E321" s="24">
        <f t="shared" si="19"/>
        <v>120.82330499032106</v>
      </c>
    </row>
    <row r="322" spans="1:8" x14ac:dyDescent="0.25">
      <c r="A322" s="16">
        <v>44104</v>
      </c>
      <c r="B322" s="24">
        <v>122.00319675314081</v>
      </c>
      <c r="E322" s="24">
        <f t="shared" si="19"/>
        <v>120.82330499032106</v>
      </c>
    </row>
    <row r="323" spans="1:8" x14ac:dyDescent="0.25">
      <c r="A323" s="16">
        <v>44135</v>
      </c>
      <c r="B323" s="24">
        <v>121.01362365062565</v>
      </c>
      <c r="E323" s="24">
        <f t="shared" si="19"/>
        <v>120.82330499032106</v>
      </c>
    </row>
    <row r="324" spans="1:8" x14ac:dyDescent="0.25">
      <c r="A324" s="16">
        <v>44165</v>
      </c>
      <c r="B324" s="24">
        <v>121.35622946017864</v>
      </c>
      <c r="E324" s="24">
        <f t="shared" si="19"/>
        <v>120.82330499032106</v>
      </c>
    </row>
    <row r="325" spans="1:8" x14ac:dyDescent="0.25">
      <c r="A325" s="16">
        <v>44196</v>
      </c>
      <c r="B325" s="24">
        <v>121.7558706899628</v>
      </c>
      <c r="E325" s="24">
        <f t="shared" si="19"/>
        <v>120.82330499032106</v>
      </c>
    </row>
    <row r="326" spans="1:8" x14ac:dyDescent="0.25">
      <c r="A326" s="16">
        <v>44227</v>
      </c>
      <c r="B326" s="24">
        <v>121.94637489437379</v>
      </c>
      <c r="E326" s="24">
        <f>AVERAGE($B$326:$B$337)</f>
        <v>125.67783357018789</v>
      </c>
    </row>
    <row r="327" spans="1:8" x14ac:dyDescent="0.25">
      <c r="A327" s="16">
        <v>44255</v>
      </c>
      <c r="B327" s="24">
        <v>121.96649975007783</v>
      </c>
      <c r="E327" s="24">
        <f>AVERAGE($B$326:$B$337)</f>
        <v>125.67783357018789</v>
      </c>
    </row>
    <row r="328" spans="1:8" x14ac:dyDescent="0.25">
      <c r="A328" s="16">
        <v>44286</v>
      </c>
      <c r="B328" s="24">
        <v>122.61089230480404</v>
      </c>
      <c r="E328" s="24">
        <f>AVERAGE($B$326:$B$337)</f>
        <v>125.67783357018789</v>
      </c>
    </row>
    <row r="329" spans="1:8" x14ac:dyDescent="0.25">
      <c r="A329" s="16">
        <v>44316</v>
      </c>
      <c r="B329" s="24">
        <v>123.69483914527069</v>
      </c>
      <c r="E329" s="24">
        <f t="shared" ref="E329:E337" si="20">AVERAGE($B$326:$B$337)</f>
        <v>125.67783357018789</v>
      </c>
    </row>
    <row r="330" spans="1:8" x14ac:dyDescent="0.25">
      <c r="A330" s="16">
        <v>44347</v>
      </c>
      <c r="B330" s="24">
        <v>124.10405950445586</v>
      </c>
      <c r="E330" s="24">
        <f t="shared" si="20"/>
        <v>125.67783357018789</v>
      </c>
    </row>
    <row r="331" spans="1:8" x14ac:dyDescent="0.25">
      <c r="A331" s="16">
        <v>44377</v>
      </c>
      <c r="B331" s="24">
        <v>124.84917039035852</v>
      </c>
      <c r="E331" s="24">
        <f t="shared" si="20"/>
        <v>125.67783357018789</v>
      </c>
      <c r="F331" s="46" t="s">
        <v>43</v>
      </c>
      <c r="G331" t="s">
        <v>25</v>
      </c>
      <c r="H331" s="20">
        <f>(E331/E319-1)*100</f>
        <v>4.0178743498662906</v>
      </c>
    </row>
    <row r="332" spans="1:8" x14ac:dyDescent="0.25">
      <c r="A332" s="16">
        <v>44408</v>
      </c>
      <c r="B332" s="24">
        <v>125.97646615532166</v>
      </c>
      <c r="E332" s="24">
        <f t="shared" si="20"/>
        <v>125.67783357018789</v>
      </c>
    </row>
    <row r="333" spans="1:8" x14ac:dyDescent="0.25">
      <c r="A333" s="16">
        <v>44439</v>
      </c>
      <c r="B333" s="24">
        <v>127.0874109943833</v>
      </c>
      <c r="E333" s="24">
        <f t="shared" si="20"/>
        <v>125.67783357018789</v>
      </c>
    </row>
    <row r="334" spans="1:8" x14ac:dyDescent="0.25">
      <c r="A334" s="16">
        <v>44469</v>
      </c>
      <c r="B334" s="24">
        <v>127.78143696905467</v>
      </c>
      <c r="E334" s="24">
        <f t="shared" si="20"/>
        <v>125.67783357018789</v>
      </c>
    </row>
    <row r="335" spans="1:8" x14ac:dyDescent="0.25">
      <c r="A335" s="16">
        <v>44500</v>
      </c>
      <c r="B335" s="24">
        <v>128.50076355356728</v>
      </c>
      <c r="E335" s="24">
        <f t="shared" si="20"/>
        <v>125.67783357018789</v>
      </c>
    </row>
    <row r="336" spans="1:8" x14ac:dyDescent="0.25">
      <c r="A336" s="16">
        <v>44530</v>
      </c>
      <c r="B336" s="24">
        <v>129.57998465323664</v>
      </c>
      <c r="D336" s="21">
        <f>B336</f>
        <v>129.57998465323664</v>
      </c>
      <c r="E336" s="24">
        <f t="shared" si="20"/>
        <v>125.67783357018789</v>
      </c>
    </row>
    <row r="337" spans="1:8" x14ac:dyDescent="0.25">
      <c r="A337" s="16">
        <v>44561</v>
      </c>
      <c r="B337" s="24">
        <v>130.03610452735029</v>
      </c>
      <c r="E337" s="24">
        <f t="shared" si="20"/>
        <v>125.67783357018789</v>
      </c>
    </row>
    <row r="338" spans="1:8" x14ac:dyDescent="0.25">
      <c r="A338" s="16">
        <v>44592</v>
      </c>
      <c r="B338" s="24">
        <v>130.99298493924613</v>
      </c>
      <c r="E338" s="24">
        <f>AVERAGE($B$338:$B$349)</f>
        <v>133.93522476049947</v>
      </c>
    </row>
    <row r="339" spans="1:8" x14ac:dyDescent="0.25">
      <c r="A339" s="16">
        <v>44620</v>
      </c>
      <c r="B339" s="24">
        <v>132.13234460010233</v>
      </c>
      <c r="E339" s="24">
        <f t="shared" ref="E339:E347" si="21">AVERAGE($B$338:$B$349)</f>
        <v>133.93522476049947</v>
      </c>
    </row>
    <row r="340" spans="1:8" x14ac:dyDescent="0.25">
      <c r="A340" s="16">
        <v>44651</v>
      </c>
      <c r="B340" s="24">
        <v>132.84745097349128</v>
      </c>
      <c r="E340" s="24">
        <f t="shared" si="21"/>
        <v>133.93522476049947</v>
      </c>
    </row>
    <row r="341" spans="1:8" x14ac:dyDescent="0.25">
      <c r="A341" s="16">
        <v>44681</v>
      </c>
      <c r="B341" s="24">
        <v>133.33315961707038</v>
      </c>
      <c r="E341" s="24">
        <f t="shared" si="21"/>
        <v>133.93522476049947</v>
      </c>
    </row>
    <row r="342" spans="1:8" x14ac:dyDescent="0.25">
      <c r="A342" s="16">
        <v>44712</v>
      </c>
      <c r="B342" s="24">
        <v>134.02637988862739</v>
      </c>
      <c r="E342" s="24">
        <f t="shared" si="21"/>
        <v>133.93522476049947</v>
      </c>
    </row>
    <row r="343" spans="1:8" x14ac:dyDescent="0.25">
      <c r="A343" s="16">
        <v>44742</v>
      </c>
      <c r="B343" s="24">
        <v>134.83859970554352</v>
      </c>
      <c r="E343" s="24">
        <f t="shared" si="21"/>
        <v>133.93522476049947</v>
      </c>
      <c r="F343" s="46" t="s">
        <v>49</v>
      </c>
      <c r="G343" t="s">
        <v>25</v>
      </c>
      <c r="H343" s="20">
        <f>(E343/E331-1)*100</f>
        <v>6.5702844771747593</v>
      </c>
    </row>
    <row r="344" spans="1:8" x14ac:dyDescent="0.25">
      <c r="A344" s="16">
        <v>44773</v>
      </c>
      <c r="B344" s="24">
        <v>135.07244759018394</v>
      </c>
      <c r="E344" s="24">
        <f t="shared" si="21"/>
        <v>133.93522476049947</v>
      </c>
    </row>
    <row r="345" spans="1:8" x14ac:dyDescent="0.25">
      <c r="A345" s="16">
        <v>44804</v>
      </c>
      <c r="B345" s="24">
        <v>135.01029343506684</v>
      </c>
      <c r="E345" s="24">
        <f t="shared" si="21"/>
        <v>133.93522476049947</v>
      </c>
    </row>
    <row r="346" spans="1:8" x14ac:dyDescent="0.25">
      <c r="A346" s="16">
        <v>44834</v>
      </c>
      <c r="B346" s="24">
        <v>135.3863607676779</v>
      </c>
      <c r="E346" s="24">
        <f t="shared" si="21"/>
        <v>133.93522476049947</v>
      </c>
    </row>
    <row r="347" spans="1:8" x14ac:dyDescent="0.25">
      <c r="A347" s="16">
        <v>44865</v>
      </c>
      <c r="B347" s="24">
        <v>135.71222608798504</v>
      </c>
      <c r="E347" s="24">
        <f t="shared" si="21"/>
        <v>133.93522476049947</v>
      </c>
    </row>
    <row r="348" spans="1:8" x14ac:dyDescent="0.25">
      <c r="A348" s="16">
        <v>44895</v>
      </c>
    </row>
    <row r="349" spans="1:8" x14ac:dyDescent="0.25">
      <c r="A349" s="16">
        <v>44926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2022-11-27T18:25:37Z</dcterms:modified>
</cp:coreProperties>
</file>