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1BBE97C4-EAAB-41C9-9143-01AA5E3AF807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8" i="3" l="1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<sst xmlns="http://schemas.openxmlformats.org/spreadsheetml/2006/main" count="75" uniqueCount="52">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</sst>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נתונים'!$A$174:$A$348</c:f>
              <c:numCache>
                <c:formatCode>mmm\-yy</c:formatCode>
                <c:ptCount val="17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</c:numCache>
            </c:numRef>
          </c:cat>
          <c:val>
            <c:numRef>
              <c:f>'מדד מלניק - נתונים'!$B$174:$B$348</c:f>
              <c:numCache>
                <c:formatCode>0.00</c:formatCode>
                <c:ptCount val="17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120.23505517174253</c:v>
                </c:pt>
                <c:pt idx="129">
                  <c:v>120.50491245277037</c:v>
                </c:pt>
                <c:pt idx="130">
                  <c:v>120.92773415652292</c:v>
                </c:pt>
                <c:pt idx="131">
                  <c:v>121.65671209100293</c:v>
                </c:pt>
                <c:pt idx="132">
                  <c:v>122.14914612647733</c:v>
                </c:pt>
                <c:pt idx="133">
                  <c:v>122.56046769152186</c:v>
                </c:pt>
                <c:pt idx="134">
                  <c:v>123.13169818320881</c:v>
                </c:pt>
                <c:pt idx="135">
                  <c:v>123.22798363090854</c:v>
                </c:pt>
                <c:pt idx="136">
                  <c:v>123.62867874773022</c:v>
                </c:pt>
                <c:pt idx="137">
                  <c:v>124.23169016668152</c:v>
                </c:pt>
                <c:pt idx="138">
                  <c:v>124.87079512525219</c:v>
                </c:pt>
                <c:pt idx="139">
                  <c:v>125.66678500198152</c:v>
                </c:pt>
                <c:pt idx="140">
                  <c:v>126.19867557786048</c:v>
                </c:pt>
                <c:pt idx="141">
                  <c:v>126.82563623731522</c:v>
                </c:pt>
                <c:pt idx="142">
                  <c:v>125.4153263840865</c:v>
                </c:pt>
                <c:pt idx="143">
                  <c:v>115.61186238336367</c:v>
                </c:pt>
                <c:pt idx="144">
                  <c:v>112.05074934652104</c:v>
                </c:pt>
                <c:pt idx="145">
                  <c:v>118.05350284125302</c:v>
                </c:pt>
                <c:pt idx="146">
                  <c:v>120.3535551313599</c:v>
                </c:pt>
                <c:pt idx="147">
                  <c:v>121.51092493098126</c:v>
                </c:pt>
                <c:pt idx="148">
                  <c:v>122.431487301519</c:v>
                </c:pt>
                <c:pt idx="149">
                  <c:v>121.20797643322095</c:v>
                </c:pt>
                <c:pt idx="150">
                  <c:v>121.62995890547397</c:v>
                </c:pt>
                <c:pt idx="151">
                  <c:v>122.00374985025138</c:v>
                </c:pt>
                <c:pt idx="152">
                  <c:v>122.13146414685258</c:v>
                </c:pt>
                <c:pt idx="153">
                  <c:v>122.08233391216838</c:v>
                </c:pt>
                <c:pt idx="154">
                  <c:v>122.6664331212481</c:v>
                </c:pt>
                <c:pt idx="155">
                  <c:v>123.77202238341339</c:v>
                </c:pt>
                <c:pt idx="156">
                  <c:v>124.1555128711928</c:v>
                </c:pt>
                <c:pt idx="157">
                  <c:v>124.88481484948444</c:v>
                </c:pt>
                <c:pt idx="158">
                  <c:v>126.07139866031794</c:v>
                </c:pt>
                <c:pt idx="159">
                  <c:v>127.23117716425934</c:v>
                </c:pt>
                <c:pt idx="160">
                  <c:v>127.96271339822742</c:v>
                </c:pt>
                <c:pt idx="161">
                  <c:v>128.71786130312384</c:v>
                </c:pt>
                <c:pt idx="162">
                  <c:v>129.86590392628699</c:v>
                </c:pt>
                <c:pt idx="163">
                  <c:v>130.38026458046755</c:v>
                </c:pt>
                <c:pt idx="164">
                  <c:v>131.29994075363558</c:v>
                </c:pt>
                <c:pt idx="165">
                  <c:v>132.41853461703226</c:v>
                </c:pt>
                <c:pt idx="166">
                  <c:v>133.12871479344912</c:v>
                </c:pt>
                <c:pt idx="167">
                  <c:v>133.59750340094237</c:v>
                </c:pt>
                <c:pt idx="168">
                  <c:v>134.2573058897492</c:v>
                </c:pt>
                <c:pt idx="169">
                  <c:v>135.02767692955888</c:v>
                </c:pt>
                <c:pt idx="170">
                  <c:v>135.22439964435921</c:v>
                </c:pt>
                <c:pt idx="171">
                  <c:v>135.11340452789125</c:v>
                </c:pt>
                <c:pt idx="172">
                  <c:v>135.45506612630936</c:v>
                </c:pt>
                <c:pt idx="173">
                  <c:v>135.74801774388595</c:v>
                </c:pt>
                <c:pt idx="174">
                  <c:v>135.75503495489943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נתונים'!$A$174:$A$348</c:f>
              <c:numCache>
                <c:formatCode>mmm\-yy</c:formatCode>
                <c:ptCount val="17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</c:numCache>
            </c:numRef>
          </c:cat>
          <c:val>
            <c:numRef>
              <c:f>'מדד מלניק - נתונים'!$D$174:$D$348</c:f>
              <c:numCache>
                <c:formatCode>General</c:formatCode>
                <c:ptCount val="17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125.4153263840865</c:v>
                </c:pt>
                <c:pt idx="162" formatCode="0.0">
                  <c:v>129.86590392628699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נתונים'!$A$2:$A$348</c:f>
              <c:numCache>
                <c:formatCode>mmm\-yy</c:formatCode>
                <c:ptCount val="34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</c:numCache>
            </c:numRef>
          </c:cat>
          <c:val>
            <c:numRef>
              <c:f>'מדד מלניק - נתונים'!$B$2:$B$348</c:f>
              <c:numCache>
                <c:formatCode>0.00</c:formatCode>
                <c:ptCount val="34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120.23505517174253</c:v>
                </c:pt>
                <c:pt idx="301">
                  <c:v>120.50491245277037</c:v>
                </c:pt>
                <c:pt idx="302">
                  <c:v>120.92773415652292</c:v>
                </c:pt>
                <c:pt idx="303">
                  <c:v>121.65671209100293</c:v>
                </c:pt>
                <c:pt idx="304">
                  <c:v>122.14914612647733</c:v>
                </c:pt>
                <c:pt idx="305">
                  <c:v>122.56046769152186</c:v>
                </c:pt>
                <c:pt idx="306">
                  <c:v>123.13169818320881</c:v>
                </c:pt>
                <c:pt idx="307">
                  <c:v>123.22798363090854</c:v>
                </c:pt>
                <c:pt idx="308">
                  <c:v>123.62867874773022</c:v>
                </c:pt>
                <c:pt idx="309">
                  <c:v>124.23169016668152</c:v>
                </c:pt>
                <c:pt idx="310">
                  <c:v>124.87079512525219</c:v>
                </c:pt>
                <c:pt idx="311">
                  <c:v>125.66678500198152</c:v>
                </c:pt>
                <c:pt idx="312">
                  <c:v>126.19867557786048</c:v>
                </c:pt>
                <c:pt idx="313">
                  <c:v>126.82563623731522</c:v>
                </c:pt>
                <c:pt idx="314">
                  <c:v>125.4153263840865</c:v>
                </c:pt>
                <c:pt idx="315">
                  <c:v>115.61186238336367</c:v>
                </c:pt>
                <c:pt idx="316">
                  <c:v>112.05074934652104</c:v>
                </c:pt>
                <c:pt idx="317">
                  <c:v>118.05350284125302</c:v>
                </c:pt>
                <c:pt idx="318">
                  <c:v>120.3535551313599</c:v>
                </c:pt>
                <c:pt idx="319">
                  <c:v>121.51092493098126</c:v>
                </c:pt>
                <c:pt idx="320">
                  <c:v>122.431487301519</c:v>
                </c:pt>
                <c:pt idx="321">
                  <c:v>121.20797643322095</c:v>
                </c:pt>
                <c:pt idx="322">
                  <c:v>121.62995890547397</c:v>
                </c:pt>
                <c:pt idx="323">
                  <c:v>122.00374985025138</c:v>
                </c:pt>
                <c:pt idx="324">
                  <c:v>122.13146414685258</c:v>
                </c:pt>
                <c:pt idx="325">
                  <c:v>122.08233391216838</c:v>
                </c:pt>
                <c:pt idx="326">
                  <c:v>122.6664331212481</c:v>
                </c:pt>
                <c:pt idx="327">
                  <c:v>123.77202238341339</c:v>
                </c:pt>
                <c:pt idx="328">
                  <c:v>124.1555128711928</c:v>
                </c:pt>
                <c:pt idx="329">
                  <c:v>124.88481484948444</c:v>
                </c:pt>
                <c:pt idx="330">
                  <c:v>126.07139866031794</c:v>
                </c:pt>
                <c:pt idx="331">
                  <c:v>127.23117716425934</c:v>
                </c:pt>
                <c:pt idx="332">
                  <c:v>127.96271339822742</c:v>
                </c:pt>
                <c:pt idx="333">
                  <c:v>128.71786130312384</c:v>
                </c:pt>
                <c:pt idx="334">
                  <c:v>129.86590392628699</c:v>
                </c:pt>
                <c:pt idx="335">
                  <c:v>130.38026458046755</c:v>
                </c:pt>
                <c:pt idx="336">
                  <c:v>131.29994075363558</c:v>
                </c:pt>
                <c:pt idx="337">
                  <c:v>132.41853461703226</c:v>
                </c:pt>
                <c:pt idx="338">
                  <c:v>133.12871479344912</c:v>
                </c:pt>
                <c:pt idx="339">
                  <c:v>133.59750340094237</c:v>
                </c:pt>
                <c:pt idx="340">
                  <c:v>134.2573058897492</c:v>
                </c:pt>
                <c:pt idx="341">
                  <c:v>135.02767692955888</c:v>
                </c:pt>
                <c:pt idx="342">
                  <c:v>135.22439964435921</c:v>
                </c:pt>
                <c:pt idx="343">
                  <c:v>135.11340452789125</c:v>
                </c:pt>
                <c:pt idx="344">
                  <c:v>135.45506612630936</c:v>
                </c:pt>
                <c:pt idx="345">
                  <c:v>135.74801774388595</c:v>
                </c:pt>
                <c:pt idx="346">
                  <c:v>135.75503495489943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נתונים'!$A$2:$A$348</c:f>
              <c:numCache>
                <c:formatCode>mmm\-yy</c:formatCode>
                <c:ptCount val="34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</c:numCache>
            </c:numRef>
          </c:cat>
          <c:val>
            <c:numRef>
              <c:f>'מדד מלניק - נתונים'!$D$2:$D$348</c:f>
              <c:numCache>
                <c:formatCode>0.0</c:formatCode>
                <c:ptCount val="34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125.4153263840865</c:v>
                </c:pt>
                <c:pt idx="334">
                  <c:v>129.86590392628699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0.37525</cdr:x>
      <cdr:y>0.78629</cdr:y>
    </cdr:from>
    <cdr:to>
      <cdr:x>0.57992</cdr:x>
      <cdr:y>0.82416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86306" y="4775158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0.01481</cdr:x>
      <cdr:y>0.5454</cdr:y>
    </cdr:from>
    <cdr:to>
      <cdr:x>0.18384</cdr:x>
      <cdr:y>0.56534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635" y="3312190"/>
          <a:ext cx="1570399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0.28406</cdr:x>
      <cdr:y>0.27174</cdr:y>
    </cdr:from>
    <cdr:to>
      <cdr:x>0.52711</cdr:x>
      <cdr:y>0.32337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39130" y="1650304"/>
          <a:ext cx="2258093" cy="313549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0.79403</cdr:x>
      <cdr:y>0.54558</cdr:y>
    </cdr:from>
    <cdr:to>
      <cdr:x>0.99291</cdr:x>
      <cdr:y>0.57522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77040" y="3313300"/>
          <a:ext cx="1847724" cy="180004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0.73117</cdr:x>
      <cdr:y>0.63172</cdr:y>
    </cdr:from>
    <cdr:to>
      <cdr:x>0.96044</cdr:x>
      <cdr:y>0.66782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93002" y="3836417"/>
          <a:ext cx="2130067" cy="219235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0.59921</cdr:x>
      <cdr:y>0.30919</cdr:y>
    </cdr:from>
    <cdr:to>
      <cdr:x>0.78517</cdr:x>
      <cdr:y>0.36082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7073" y="1877690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8"/>
  <sheetViews>
    <sheetView rightToLeft="1" workbookViewId="0">
      <selection activeCell="J49" sqref="J49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55"/>
      <c r="B1" s="55"/>
      <c r="C1" s="55"/>
      <c r="D1" s="56">
        <v>44896</v>
      </c>
      <c r="E1" s="55"/>
      <c r="F1" s="55"/>
      <c r="G1" s="55"/>
      <c r="I1" s="1"/>
      <c r="J1" s="73"/>
      <c r="K1" s="44"/>
      <c r="L1" s="44"/>
      <c r="M1" s="2"/>
      <c r="N1" s="3"/>
      <c r="O1" s="77"/>
      <c r="P1" s="77"/>
      <c r="Q1" s="77"/>
    </row>
    <row r="2" spans="1:17" ht="23.3" customHeight="1" x14ac:dyDescent="0.4">
      <c r="B2" s="57" t="s">
        <v>41</v>
      </c>
      <c r="I2" s="4"/>
      <c r="J2" s="76"/>
      <c r="K2" s="45"/>
      <c r="L2" s="45"/>
      <c r="M2" s="7"/>
      <c r="N2" s="3"/>
      <c r="O2" s="80"/>
      <c r="P2" s="80"/>
      <c r="Q2" s="80"/>
    </row>
    <row r="3" spans="1:17" ht="23.8" x14ac:dyDescent="0.4">
      <c r="A3" s="55"/>
      <c r="B3" s="55"/>
      <c r="C3" s="58"/>
      <c r="D3" s="52" t="s">
        <v>31</v>
      </c>
      <c r="E3" s="55"/>
      <c r="F3" s="55"/>
      <c r="G3" s="55"/>
      <c r="I3" s="4"/>
      <c r="J3" s="74"/>
      <c r="K3" s="44"/>
      <c r="L3" s="44"/>
      <c r="M3" s="7"/>
      <c r="N3" s="3"/>
      <c r="O3" s="78"/>
      <c r="P3" s="78"/>
      <c r="Q3" s="78"/>
    </row>
    <row r="4" spans="1:17" ht="15.65" x14ac:dyDescent="0.25">
      <c r="A4" s="59"/>
      <c r="B4" s="60"/>
      <c r="C4" s="60"/>
      <c r="D4" s="60"/>
      <c r="E4" s="60" t="s">
        <v>0</v>
      </c>
      <c r="F4" s="60"/>
      <c r="G4" s="60"/>
      <c r="I4" s="5"/>
      <c r="J4" s="75"/>
      <c r="K4" s="43"/>
      <c r="L4" s="43"/>
      <c r="M4" s="5"/>
      <c r="N4" s="3"/>
      <c r="O4" s="79"/>
      <c r="P4" s="79"/>
      <c r="Q4" s="79"/>
    </row>
    <row r="5" spans="1:17" ht="15.65" x14ac:dyDescent="0.25">
      <c r="A5" s="59"/>
      <c r="B5" s="60" t="s">
        <v>1</v>
      </c>
      <c r="C5" s="60" t="s">
        <v>2</v>
      </c>
      <c r="D5" s="60"/>
      <c r="E5" s="60" t="s">
        <v>3</v>
      </c>
      <c r="F5" s="60"/>
      <c r="G5" s="60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.3" x14ac:dyDescent="0.25">
      <c r="A6" s="59"/>
      <c r="B6" s="60" t="s">
        <v>5</v>
      </c>
      <c r="C6" s="60" t="s">
        <v>6</v>
      </c>
      <c r="D6" s="60" t="s">
        <v>1</v>
      </c>
      <c r="E6" s="60" t="s">
        <v>7</v>
      </c>
      <c r="F6" s="60" t="s">
        <v>1</v>
      </c>
      <c r="G6" s="60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.3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5" x14ac:dyDescent="0.25">
      <c r="A8" s="61"/>
      <c r="B8" s="61"/>
      <c r="C8" s="61"/>
      <c r="D8" s="62" t="s">
        <v>13</v>
      </c>
      <c r="E8" s="61"/>
      <c r="F8" s="61"/>
      <c r="G8" s="61"/>
      <c r="I8" s="9"/>
      <c r="J8" s="32"/>
      <c r="K8" s="25"/>
      <c r="L8" s="34"/>
      <c r="M8" s="9"/>
      <c r="N8" s="3"/>
      <c r="O8" s="35"/>
      <c r="P8" s="28"/>
      <c r="Q8" s="28"/>
    </row>
    <row r="9" spans="1:17" ht="13.6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.6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.6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.6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.6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.6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.6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.6" x14ac:dyDescent="0.25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.6" x14ac:dyDescent="0.25">
      <c r="A17">
        <v>2019</v>
      </c>
      <c r="B17" s="20">
        <v>114.49179240590286</v>
      </c>
      <c r="C17" s="20">
        <v>138.13826845636322</v>
      </c>
      <c r="D17" s="20">
        <v>131.28284507884743</v>
      </c>
      <c r="E17" s="20">
        <v>119.05918281944878</v>
      </c>
      <c r="F17" s="20">
        <v>122.73263821215006</v>
      </c>
      <c r="G17" s="20">
        <v>2.5893404691779809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.6" x14ac:dyDescent="0.25">
      <c r="A18">
        <v>2020</v>
      </c>
      <c r="B18" s="20">
        <v>113.59641850439395</v>
      </c>
      <c r="C18" s="20">
        <v>133.91766714796393</v>
      </c>
      <c r="D18" s="20">
        <v>135.70140522880757</v>
      </c>
      <c r="E18" s="20">
        <v>105.91248764517249</v>
      </c>
      <c r="F18" s="20">
        <v>121.10778377693387</v>
      </c>
      <c r="G18" s="20">
        <v>-1.3238975865633607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.6" x14ac:dyDescent="0.25">
      <c r="A19">
        <v>2021</v>
      </c>
      <c r="B19" s="20">
        <v>118.2390979936992</v>
      </c>
      <c r="C19" s="20">
        <v>159.8469226079913</v>
      </c>
      <c r="D19" s="20">
        <v>162.93423513654443</v>
      </c>
      <c r="E19" s="20">
        <v>113.66712666167975</v>
      </c>
      <c r="F19" s="20">
        <v>125.82682502642027</v>
      </c>
      <c r="G19" s="20">
        <v>3.8965631294007652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65" x14ac:dyDescent="0.25">
      <c r="A20" s="61"/>
      <c r="B20" s="61"/>
      <c r="C20" s="61"/>
      <c r="D20" s="62" t="s">
        <v>14</v>
      </c>
      <c r="E20" s="61"/>
      <c r="F20" s="61"/>
      <c r="G20" s="61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.6" x14ac:dyDescent="0.25">
      <c r="A21" s="63" t="s">
        <v>45</v>
      </c>
      <c r="B21" s="20">
        <v>119.9469408058365</v>
      </c>
      <c r="C21" s="20">
        <v>164.82018373284072</v>
      </c>
      <c r="D21" s="20">
        <v>169.68951138260036</v>
      </c>
      <c r="E21" s="20">
        <v>2473.4935142411396</v>
      </c>
      <c r="F21" s="20">
        <v>127.08842974093493</v>
      </c>
      <c r="G21" s="20">
        <v>2.2000000000000002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.6" x14ac:dyDescent="0.25">
      <c r="A22" s="63" t="s">
        <v>46</v>
      </c>
      <c r="B22" s="20">
        <v>122.23511855413696</v>
      </c>
      <c r="C22" s="20">
        <v>169.51775824149772</v>
      </c>
      <c r="D22" s="20">
        <v>171.66937468561696</v>
      </c>
      <c r="E22" s="20">
        <v>2556.3297357674023</v>
      </c>
      <c r="F22" s="20">
        <v>129.65467660329278</v>
      </c>
      <c r="G22" s="20">
        <v>2.0192608151576419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.6" x14ac:dyDescent="0.25">
      <c r="A23" s="63" t="s">
        <v>48</v>
      </c>
      <c r="B23" s="20">
        <v>131.28834355828221</v>
      </c>
      <c r="C23" s="20">
        <v>171.94587611423452</v>
      </c>
      <c r="D23" s="20">
        <v>175.5371414582753</v>
      </c>
      <c r="E23" s="20">
        <v>2582.623683796</v>
      </c>
      <c r="F23" s="20">
        <v>132.28239672137235</v>
      </c>
      <c r="G23" s="20">
        <v>2.0267067775115111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.6" x14ac:dyDescent="0.25">
      <c r="A24" s="63" t="s">
        <v>50</v>
      </c>
      <c r="B24" s="20">
        <v>132.25004145249542</v>
      </c>
      <c r="C24" s="20">
        <v>172.67702158251862</v>
      </c>
      <c r="D24" s="20">
        <v>175.02367075334095</v>
      </c>
      <c r="E24" s="20">
        <v>2603.6396889886832</v>
      </c>
      <c r="F24" s="20">
        <v>134.29416207341686</v>
      </c>
      <c r="G24" s="20">
        <v>1.5208110843969003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.6" x14ac:dyDescent="0.25">
      <c r="A25" s="63" t="s">
        <v>51</v>
      </c>
      <c r="B25" s="20">
        <v>133.67600729563921</v>
      </c>
      <c r="C25" s="20">
        <v>173.06400014873188</v>
      </c>
      <c r="D25" s="20">
        <v>169.29115832177229</v>
      </c>
      <c r="E25" s="20">
        <v>2619.0905409704687</v>
      </c>
      <c r="F25" s="20">
        <v>135.26429009951997</v>
      </c>
      <c r="G25" s="20">
        <v>0.72239031922531893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5.65" x14ac:dyDescent="0.25">
      <c r="A26" s="61"/>
      <c r="B26" s="61"/>
      <c r="C26" s="61"/>
      <c r="D26" s="62" t="s">
        <v>15</v>
      </c>
      <c r="E26" s="61"/>
      <c r="F26" s="61"/>
      <c r="G26" s="61"/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.6" x14ac:dyDescent="0.25">
      <c r="A27" s="65">
        <v>44287</v>
      </c>
      <c r="B27" s="20">
        <v>116.49809318520974</v>
      </c>
      <c r="C27" s="20">
        <v>157.20304059832179</v>
      </c>
      <c r="D27" s="20">
        <v>153.94370079488081</v>
      </c>
      <c r="E27" s="66">
        <v>2346.2240283318056</v>
      </c>
      <c r="F27" s="20">
        <v>123.7720223834134</v>
      </c>
      <c r="G27" s="20">
        <v>0.9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.6" x14ac:dyDescent="0.25">
      <c r="A28" s="65">
        <v>44317</v>
      </c>
      <c r="B28" s="20">
        <v>113.61299950257006</v>
      </c>
      <c r="C28" s="20">
        <v>153.23120619898859</v>
      </c>
      <c r="D28" s="20">
        <v>158.31957875569108</v>
      </c>
      <c r="E28" s="66">
        <v>2347.5504881059719</v>
      </c>
      <c r="F28" s="20">
        <v>124.15551287119283</v>
      </c>
      <c r="G28" s="20">
        <v>0.30983616522921587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.65" x14ac:dyDescent="0.25">
      <c r="A29" s="65">
        <v>44348</v>
      </c>
      <c r="B29" s="20">
        <v>118.7862709335102</v>
      </c>
      <c r="C29" s="20">
        <v>163.31621157248915</v>
      </c>
      <c r="D29" s="20">
        <v>163.60815408484305</v>
      </c>
      <c r="E29" s="66">
        <v>2400.9709012446383</v>
      </c>
      <c r="F29" s="20">
        <v>124.88481484948446</v>
      </c>
      <c r="G29" s="20">
        <v>0.5874100645440139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.6" x14ac:dyDescent="0.25">
      <c r="A30" s="65">
        <v>44378</v>
      </c>
      <c r="B30" s="20">
        <v>122.6662245067153</v>
      </c>
      <c r="C30" s="20">
        <v>159.45178575899413</v>
      </c>
      <c r="D30" s="20">
        <v>163.0459079777394</v>
      </c>
      <c r="E30" s="66">
        <v>2459.0188921374552</v>
      </c>
      <c r="F30" s="20">
        <v>126.07139866031795</v>
      </c>
      <c r="G30" s="20">
        <v>0.95014258720214073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.6" x14ac:dyDescent="0.25">
      <c r="A31" s="65">
        <v>44409</v>
      </c>
      <c r="B31" s="20">
        <v>117.69192505388824</v>
      </c>
      <c r="C31" s="20">
        <v>167.08850754882718</v>
      </c>
      <c r="D31" s="20">
        <v>171.93176014379662</v>
      </c>
      <c r="E31" s="66">
        <v>2485.6681254567384</v>
      </c>
      <c r="F31" s="20">
        <v>127.23117716425935</v>
      </c>
      <c r="G31" s="20">
        <v>0.91993784178301397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.6" x14ac:dyDescent="0.25">
      <c r="A32" s="65">
        <v>44440</v>
      </c>
      <c r="B32" s="20">
        <v>119.48267285690599</v>
      </c>
      <c r="C32" s="20">
        <v>167.92025789070081</v>
      </c>
      <c r="D32" s="20">
        <v>174.0908660262651</v>
      </c>
      <c r="E32" s="66">
        <v>2475.7935251292261</v>
      </c>
      <c r="F32" s="20">
        <v>127.96271339822745</v>
      </c>
      <c r="G32" s="20">
        <v>0.57496617595831356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.6" x14ac:dyDescent="0.25">
      <c r="A33" s="65">
        <v>44470</v>
      </c>
      <c r="B33" s="20">
        <v>122.6662245067153</v>
      </c>
      <c r="C33" s="20">
        <v>169.07005267516195</v>
      </c>
      <c r="D33" s="20">
        <v>171.35478139507549</v>
      </c>
      <c r="E33" s="66">
        <v>2531.771175926558</v>
      </c>
      <c r="F33" s="20">
        <v>128.71786130312387</v>
      </c>
      <c r="G33" s="20">
        <v>0.59013120685114107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.6" x14ac:dyDescent="0.25">
      <c r="A34" s="65">
        <v>44501</v>
      </c>
      <c r="B34" s="20">
        <v>118.08986901011443</v>
      </c>
      <c r="C34" s="20">
        <v>172.48826911221144</v>
      </c>
      <c r="D34" s="20">
        <v>173.55077873925913</v>
      </c>
      <c r="E34" s="66">
        <v>2562.366958001583</v>
      </c>
      <c r="F34" s="20">
        <v>129.86590392628702</v>
      </c>
      <c r="G34" s="20">
        <v>0.89190622928356778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.6" x14ac:dyDescent="0.25">
      <c r="A35" s="65">
        <v>44531</v>
      </c>
      <c r="B35" s="20">
        <v>125.94926214558116</v>
      </c>
      <c r="C35" s="20">
        <v>166.99495293711968</v>
      </c>
      <c r="D35" s="20">
        <v>170.10256392251623</v>
      </c>
      <c r="E35" s="66">
        <v>2574.851073374065</v>
      </c>
      <c r="F35" s="20">
        <v>130.38026458046755</v>
      </c>
      <c r="G35" s="20">
        <v>0.39607059176400838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.6" x14ac:dyDescent="0.25">
      <c r="A36" s="65">
        <v>44562</v>
      </c>
      <c r="B36" s="20">
        <v>129.82921571878626</v>
      </c>
      <c r="C36" s="20">
        <v>169.14010192403762</v>
      </c>
      <c r="D36" s="20">
        <v>180.4770436922</v>
      </c>
      <c r="E36" s="66">
        <v>2572.6972124257541</v>
      </c>
      <c r="F36" s="20">
        <v>131.29994075363561</v>
      </c>
      <c r="G36" s="20">
        <v>0.70537989482331032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.6" x14ac:dyDescent="0.25">
      <c r="A37" s="65">
        <v>44593</v>
      </c>
      <c r="B37" s="20">
        <v>134.20659923727411</v>
      </c>
      <c r="C37" s="20">
        <v>173.93285789133336</v>
      </c>
      <c r="D37" s="20">
        <v>174.46877992966245</v>
      </c>
      <c r="E37" s="66">
        <v>2583.723865413966</v>
      </c>
      <c r="F37" s="20">
        <v>132.41853461703229</v>
      </c>
      <c r="G37" s="20">
        <v>0.85193782798085316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.6" x14ac:dyDescent="0.25">
      <c r="A38" s="65">
        <v>44621</v>
      </c>
      <c r="B38" s="20">
        <v>129.82921571878626</v>
      </c>
      <c r="C38" s="20">
        <v>172.76466852733262</v>
      </c>
      <c r="D38" s="20">
        <v>171.6656007529634</v>
      </c>
      <c r="E38" s="66">
        <v>2591.4499735482805</v>
      </c>
      <c r="F38" s="20">
        <v>133.12871479344915</v>
      </c>
      <c r="G38" s="20">
        <v>0.53631478287443635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.6" x14ac:dyDescent="0.25">
      <c r="A39" s="65">
        <v>44652</v>
      </c>
      <c r="B39" s="20">
        <v>128.9338418172774</v>
      </c>
      <c r="C39" s="20">
        <v>171.86236433333224</v>
      </c>
      <c r="D39" s="20">
        <v>175.79583910742892</v>
      </c>
      <c r="E39" s="66">
        <v>2601.4135657120496</v>
      </c>
      <c r="F39" s="20">
        <v>133.59750340094237</v>
      </c>
      <c r="G39" s="20">
        <v>0.35213185090876564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">
      <c r="A40" s="65">
        <v>44682</v>
      </c>
      <c r="B40" s="20">
        <v>133.11225335765212</v>
      </c>
      <c r="C40" s="20">
        <v>174.07782013129719</v>
      </c>
      <c r="D40" s="20">
        <v>171.46439592180238</v>
      </c>
      <c r="E40" s="66">
        <v>2605.7177614749921</v>
      </c>
      <c r="F40" s="20">
        <v>134.25730588974923</v>
      </c>
      <c r="G40" s="20">
        <v>0.49387336739872278</v>
      </c>
    </row>
    <row r="41" spans="1:17" x14ac:dyDescent="0.2">
      <c r="A41" s="65">
        <v>44713</v>
      </c>
      <c r="B41" s="20">
        <v>134.70402918255678</v>
      </c>
      <c r="C41" s="20">
        <v>172.09088028292638</v>
      </c>
      <c r="D41" s="20">
        <v>177.81077723079153</v>
      </c>
      <c r="E41" s="66">
        <v>2603.7877397790071</v>
      </c>
      <c r="F41" s="20">
        <v>135.02767692955891</v>
      </c>
      <c r="G41" s="20">
        <v>0.5738019504445413</v>
      </c>
    </row>
    <row r="42" spans="1:17" x14ac:dyDescent="0.2">
      <c r="A42" s="65">
        <v>44743</v>
      </c>
      <c r="B42" s="20">
        <v>130.72458962029515</v>
      </c>
      <c r="C42" s="20">
        <v>172.9620586045904</v>
      </c>
      <c r="D42" s="20">
        <v>171.78377352220144</v>
      </c>
      <c r="E42" s="66">
        <v>2609.6555678698705</v>
      </c>
      <c r="F42" s="20">
        <v>135.22439964435924</v>
      </c>
      <c r="G42" s="20">
        <v>0.14569066081389082</v>
      </c>
    </row>
    <row r="43" spans="1:17" x14ac:dyDescent="0.2">
      <c r="A43" s="65">
        <v>44774</v>
      </c>
      <c r="B43" s="20">
        <v>135.20145912783948</v>
      </c>
      <c r="C43" s="20">
        <v>171.65888512689151</v>
      </c>
      <c r="D43" s="20">
        <v>169.2418031675698</v>
      </c>
      <c r="E43" s="66">
        <v>2612.1766255779035</v>
      </c>
      <c r="F43" s="20">
        <v>135.11340452789128</v>
      </c>
      <c r="G43" s="20">
        <v>-8.2082166206598473E-2</v>
      </c>
    </row>
    <row r="44" spans="1:17" x14ac:dyDescent="0.2">
      <c r="A44" s="65">
        <v>44805</v>
      </c>
      <c r="B44" s="20">
        <v>135.10197313878297</v>
      </c>
      <c r="C44" s="20">
        <v>174.57105671471379</v>
      </c>
      <c r="D44" s="20">
        <v>166.84789827554565</v>
      </c>
      <c r="E44" s="66">
        <v>2635.4394294636336</v>
      </c>
      <c r="F44" s="20">
        <v>135.45506612630936</v>
      </c>
      <c r="G44" s="20">
        <v>0.25287024600697539</v>
      </c>
    </row>
    <row r="45" spans="1:17" x14ac:dyDescent="0.2">
      <c r="A45" s="65">
        <v>44835</v>
      </c>
      <c r="B45" s="20">
        <v>128.13795390482508</v>
      </c>
      <c r="C45" s="20">
        <v>176.65302993780062</v>
      </c>
      <c r="D45" s="20">
        <v>168.03501604966979</v>
      </c>
      <c r="E45" s="66"/>
      <c r="F45" s="20">
        <v>135.74801774388595</v>
      </c>
      <c r="G45" s="20">
        <v>0.21627217493911388</v>
      </c>
    </row>
    <row r="46" spans="1:17" x14ac:dyDescent="0.2">
      <c r="A46" s="67">
        <v>44866</v>
      </c>
      <c r="B46" s="64"/>
      <c r="C46" s="64"/>
      <c r="D46" s="64">
        <v>166.23143940382775</v>
      </c>
      <c r="E46" s="68"/>
      <c r="F46" s="64">
        <v>135.75503495489946</v>
      </c>
      <c r="G46" s="64">
        <v>5.1692916995360605E-3</v>
      </c>
    </row>
    <row r="47" spans="1:17" x14ac:dyDescent="0.2">
      <c r="A47" s="69" t="s">
        <v>16</v>
      </c>
      <c r="B47" s="70"/>
      <c r="C47" s="70"/>
    </row>
    <row r="48" spans="1:17" x14ac:dyDescent="0.2">
      <c r="A48" s="71" t="s">
        <v>44</v>
      </c>
      <c r="B48" s="72"/>
      <c r="C48" s="72"/>
      <c r="D48" s="64"/>
      <c r="E48" s="68"/>
      <c r="F48" s="64"/>
      <c r="G48" s="64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25" workbookViewId="0">
      <selection activeCell="G349" sqref="G349"/>
    </sheetView>
  </sheetViews>
  <sheetFormatPr defaultRowHeight="12.9" x14ac:dyDescent="0.2"/>
  <cols>
    <col min="1" max="1" width="10.875" style="17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8" t="s">
        <v>8</v>
      </c>
      <c r="B1" s="19" t="s">
        <v>47</v>
      </c>
      <c r="H1" s="37"/>
    </row>
    <row r="2" spans="1:10" x14ac:dyDescent="0.2">
      <c r="A2" s="16">
        <v>34365</v>
      </c>
      <c r="B2" s="47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47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47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47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47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47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47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47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47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47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47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47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47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47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47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47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47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47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47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47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47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47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47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47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47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47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47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47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47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47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47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47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47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47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47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47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47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47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47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47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47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47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47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47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47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47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47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47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47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47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47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47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47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47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47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47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47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47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47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47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47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47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47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47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47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47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47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47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47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47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47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47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47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47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47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47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47">
        <v>68.944077907510433</v>
      </c>
      <c r="C78" s="17"/>
      <c r="D78" s="21"/>
      <c r="H78" s="39"/>
      <c r="I78" s="24"/>
      <c r="J78" s="21"/>
    </row>
    <row r="79" spans="1:10" ht="13.6" x14ac:dyDescent="0.2">
      <c r="A79" s="16">
        <v>36707</v>
      </c>
      <c r="B79" s="47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47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47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47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47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47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47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47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47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47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47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47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47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47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47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47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47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47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47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47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47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47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47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47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47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47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47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47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47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47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47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47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47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47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47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47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47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47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47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47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47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47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47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47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47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47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47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47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47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47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47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47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47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47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47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47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47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47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47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47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47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47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47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47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47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47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47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47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47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47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47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47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47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47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47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47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47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47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47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47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47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47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47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47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47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47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47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47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47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47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47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47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47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47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47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47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47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47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47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47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47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47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47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47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47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47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47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47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47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">
      <c r="A188" s="16">
        <v>40025</v>
      </c>
      <c r="B188" s="47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47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47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47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47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47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47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47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47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47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47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47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">
      <c r="A200" s="16">
        <v>40390</v>
      </c>
      <c r="B200" s="47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47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47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47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47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47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47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47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47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47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47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47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">
      <c r="A212" s="16">
        <v>40755</v>
      </c>
      <c r="B212" s="47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47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47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47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47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47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47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47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47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47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47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47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">
      <c r="A224" s="16">
        <v>41121</v>
      </c>
      <c r="B224" s="47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47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47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47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47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47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47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47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47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47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47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47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">
      <c r="A236" s="16">
        <v>41486</v>
      </c>
      <c r="B236" s="47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47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47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47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47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47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47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47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47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47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47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47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">
      <c r="A248" s="16">
        <v>41851</v>
      </c>
      <c r="B248" s="47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47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47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47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47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47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47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47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47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47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47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47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">
      <c r="A260" s="16">
        <v>42216</v>
      </c>
      <c r="B260" s="47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47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47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47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47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47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47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47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47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47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47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47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">
      <c r="A272" s="16">
        <v>42582</v>
      </c>
      <c r="B272" s="47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47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47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47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47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47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47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47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47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47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47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47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">
      <c r="A284" s="16">
        <v>42947</v>
      </c>
      <c r="B284" s="47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47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47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47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4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4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4">
        <v>118.79270083230602</v>
      </c>
      <c r="E290" s="24">
        <f>AVERAGE($B$290:$B$301)</f>
        <v>119.63488375190785</v>
      </c>
    </row>
    <row r="291" spans="1:8" x14ac:dyDescent="0.2">
      <c r="A291" s="16">
        <v>43159</v>
      </c>
      <c r="B291" s="24">
        <v>119.05055954905583</v>
      </c>
      <c r="E291" s="24">
        <f t="shared" ref="E291:E301" si="17">AVERAGE($B$290:$B$301)</f>
        <v>119.63488375190785</v>
      </c>
    </row>
    <row r="292" spans="1:8" x14ac:dyDescent="0.2">
      <c r="A292" s="16">
        <v>43190</v>
      </c>
      <c r="B292" s="24">
        <v>119.66720187230115</v>
      </c>
      <c r="E292" s="24">
        <f t="shared" si="17"/>
        <v>119.63488375190785</v>
      </c>
    </row>
    <row r="293" spans="1:8" x14ac:dyDescent="0.2">
      <c r="A293" s="16">
        <v>43220</v>
      </c>
      <c r="B293" s="24">
        <v>119.73664020851331</v>
      </c>
      <c r="E293" s="24">
        <f t="shared" si="17"/>
        <v>119.63488375190785</v>
      </c>
    </row>
    <row r="294" spans="1:8" x14ac:dyDescent="0.2">
      <c r="A294" s="16">
        <v>43251</v>
      </c>
      <c r="B294" s="24">
        <v>119.80409295851486</v>
      </c>
      <c r="E294" s="24">
        <f t="shared" si="17"/>
        <v>119.63488375190785</v>
      </c>
    </row>
    <row r="295" spans="1:8" x14ac:dyDescent="0.2">
      <c r="A295" s="16">
        <v>43281</v>
      </c>
      <c r="B295" s="24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">
      <c r="A296" s="16">
        <v>43312</v>
      </c>
      <c r="B296" s="24">
        <v>119.67413659276093</v>
      </c>
      <c r="E296" s="24">
        <f t="shared" si="17"/>
        <v>119.63488375190785</v>
      </c>
    </row>
    <row r="297" spans="1:8" x14ac:dyDescent="0.2">
      <c r="A297" s="16">
        <v>43343</v>
      </c>
      <c r="B297" s="24">
        <v>119.87974455047505</v>
      </c>
      <c r="E297" s="24">
        <f t="shared" si="17"/>
        <v>119.63488375190785</v>
      </c>
    </row>
    <row r="298" spans="1:8" x14ac:dyDescent="0.2">
      <c r="A298" s="16">
        <v>43373</v>
      </c>
      <c r="B298" s="24">
        <v>119.73674732615444</v>
      </c>
      <c r="E298" s="24">
        <f t="shared" si="17"/>
        <v>119.63488375190785</v>
      </c>
    </row>
    <row r="299" spans="1:8" x14ac:dyDescent="0.2">
      <c r="A299" s="16">
        <v>43404</v>
      </c>
      <c r="B299" s="24">
        <v>119.80725046738252</v>
      </c>
      <c r="E299" s="24">
        <f t="shared" si="17"/>
        <v>119.63488375190785</v>
      </c>
    </row>
    <row r="300" spans="1:8" x14ac:dyDescent="0.2">
      <c r="A300" s="16">
        <v>43434</v>
      </c>
      <c r="B300" s="24">
        <v>119.76023359011072</v>
      </c>
      <c r="E300" s="24">
        <f t="shared" si="17"/>
        <v>119.63488375190785</v>
      </c>
    </row>
    <row r="301" spans="1:8" x14ac:dyDescent="0.2">
      <c r="A301" s="16">
        <v>43465</v>
      </c>
      <c r="B301" s="24">
        <v>120.18094390151495</v>
      </c>
      <c r="E301" s="24">
        <f t="shared" si="17"/>
        <v>119.63488375190785</v>
      </c>
    </row>
    <row r="302" spans="1:8" x14ac:dyDescent="0.2">
      <c r="A302" s="16">
        <v>43496</v>
      </c>
      <c r="B302" s="24">
        <v>120.23505517174253</v>
      </c>
      <c r="E302" s="24">
        <f t="shared" ref="E302:E313" si="18">AVERAGE($B$302:$B$313)</f>
        <v>122.73263821215005</v>
      </c>
    </row>
    <row r="303" spans="1:8" x14ac:dyDescent="0.2">
      <c r="A303" s="16">
        <v>43524</v>
      </c>
      <c r="B303" s="24">
        <v>120.50491245277037</v>
      </c>
      <c r="E303" s="24">
        <f t="shared" si="18"/>
        <v>122.73263821215005</v>
      </c>
    </row>
    <row r="304" spans="1:8" x14ac:dyDescent="0.2">
      <c r="A304" s="16">
        <v>43555</v>
      </c>
      <c r="B304" s="24">
        <v>120.92773415652292</v>
      </c>
      <c r="E304" s="24">
        <f t="shared" si="18"/>
        <v>122.73263821215005</v>
      </c>
    </row>
    <row r="305" spans="1:8" x14ac:dyDescent="0.2">
      <c r="A305" s="16">
        <v>43585</v>
      </c>
      <c r="B305" s="24">
        <v>121.65671209100293</v>
      </c>
      <c r="E305" s="24">
        <f t="shared" si="18"/>
        <v>122.73263821215005</v>
      </c>
    </row>
    <row r="306" spans="1:8" x14ac:dyDescent="0.2">
      <c r="A306" s="16">
        <v>43616</v>
      </c>
      <c r="B306" s="24">
        <v>122.14914612647733</v>
      </c>
      <c r="E306" s="24">
        <f t="shared" si="18"/>
        <v>122.73263821215005</v>
      </c>
    </row>
    <row r="307" spans="1:8" x14ac:dyDescent="0.2">
      <c r="A307" s="16">
        <v>43646</v>
      </c>
      <c r="B307" s="24">
        <v>122.56046769152186</v>
      </c>
      <c r="E307" s="24">
        <f t="shared" si="18"/>
        <v>122.73263821215005</v>
      </c>
      <c r="F307" s="46" t="s">
        <v>40</v>
      </c>
      <c r="G307" t="s">
        <v>25</v>
      </c>
      <c r="H307" s="20">
        <f>(E307/E295-1)*100</f>
        <v>2.5893404691780031</v>
      </c>
    </row>
    <row r="308" spans="1:8" x14ac:dyDescent="0.2">
      <c r="A308" s="16">
        <v>43677</v>
      </c>
      <c r="B308" s="24">
        <v>123.13169818320881</v>
      </c>
      <c r="E308" s="24">
        <f t="shared" si="18"/>
        <v>122.73263821215005</v>
      </c>
    </row>
    <row r="309" spans="1:8" x14ac:dyDescent="0.2">
      <c r="A309" s="16">
        <v>43708</v>
      </c>
      <c r="B309" s="24">
        <v>123.22798363090854</v>
      </c>
      <c r="E309" s="24">
        <f t="shared" si="18"/>
        <v>122.73263821215005</v>
      </c>
    </row>
    <row r="310" spans="1:8" x14ac:dyDescent="0.2">
      <c r="A310" s="16">
        <v>43738</v>
      </c>
      <c r="B310" s="24">
        <v>123.62867874773022</v>
      </c>
      <c r="E310" s="24">
        <f t="shared" si="18"/>
        <v>122.73263821215005</v>
      </c>
    </row>
    <row r="311" spans="1:8" x14ac:dyDescent="0.2">
      <c r="A311" s="16">
        <v>43769</v>
      </c>
      <c r="B311" s="24">
        <v>124.23169016668152</v>
      </c>
      <c r="E311" s="24">
        <f t="shared" si="18"/>
        <v>122.73263821215005</v>
      </c>
    </row>
    <row r="312" spans="1:8" x14ac:dyDescent="0.2">
      <c r="A312" s="16">
        <v>43799</v>
      </c>
      <c r="B312" s="24">
        <v>124.87079512525219</v>
      </c>
      <c r="E312" s="24">
        <f t="shared" si="18"/>
        <v>122.73263821215005</v>
      </c>
    </row>
    <row r="313" spans="1:8" x14ac:dyDescent="0.2">
      <c r="A313" s="16">
        <v>43830</v>
      </c>
      <c r="B313" s="24">
        <v>125.66678500198152</v>
      </c>
      <c r="E313" s="24">
        <f t="shared" si="18"/>
        <v>122.73263821215005</v>
      </c>
    </row>
    <row r="314" spans="1:8" x14ac:dyDescent="0.2">
      <c r="A314" s="16">
        <v>43861</v>
      </c>
      <c r="B314" s="24">
        <v>126.19867557786048</v>
      </c>
      <c r="E314" s="24">
        <f>AVERAGE($B$314:$B$325)</f>
        <v>121.10778377693386</v>
      </c>
    </row>
    <row r="315" spans="1:8" x14ac:dyDescent="0.2">
      <c r="A315" s="16">
        <v>43890</v>
      </c>
      <c r="B315" s="24">
        <v>126.82563623731522</v>
      </c>
      <c r="E315" s="24">
        <f t="shared" ref="E315:E325" si="19">AVERAGE($B$314:$B$325)</f>
        <v>121.10778377693386</v>
      </c>
    </row>
    <row r="316" spans="1:8" x14ac:dyDescent="0.2">
      <c r="A316" s="16">
        <v>43921</v>
      </c>
      <c r="B316" s="24">
        <v>125.4153263840865</v>
      </c>
      <c r="D316" s="21">
        <f>B316</f>
        <v>125.4153263840865</v>
      </c>
      <c r="E316" s="24">
        <f t="shared" si="19"/>
        <v>121.10778377693386</v>
      </c>
    </row>
    <row r="317" spans="1:8" x14ac:dyDescent="0.2">
      <c r="A317" s="16">
        <v>43951</v>
      </c>
      <c r="B317" s="24">
        <v>115.61186238336367</v>
      </c>
      <c r="D317" s="21"/>
      <c r="E317" s="24">
        <f t="shared" si="19"/>
        <v>121.10778377693386</v>
      </c>
    </row>
    <row r="318" spans="1:8" x14ac:dyDescent="0.2">
      <c r="A318" s="16">
        <v>43982</v>
      </c>
      <c r="B318" s="24">
        <v>112.05074934652104</v>
      </c>
      <c r="E318" s="24">
        <f t="shared" si="19"/>
        <v>121.10778377693386</v>
      </c>
    </row>
    <row r="319" spans="1:8" x14ac:dyDescent="0.2">
      <c r="A319" s="16">
        <v>44012</v>
      </c>
      <c r="B319" s="24">
        <v>118.05350284125302</v>
      </c>
      <c r="E319" s="24">
        <f t="shared" si="19"/>
        <v>121.10778377693386</v>
      </c>
      <c r="F319" s="46" t="s">
        <v>42</v>
      </c>
      <c r="G319" t="s">
        <v>25</v>
      </c>
      <c r="H319" s="20">
        <f>(E319/E307-1)*100</f>
        <v>-1.3238975865633607</v>
      </c>
    </row>
    <row r="320" spans="1:8" x14ac:dyDescent="0.2">
      <c r="A320" s="16">
        <v>44043</v>
      </c>
      <c r="B320" s="24">
        <v>120.3535551313599</v>
      </c>
      <c r="E320" s="24">
        <f t="shared" si="19"/>
        <v>121.10778377693386</v>
      </c>
    </row>
    <row r="321" spans="1:8" x14ac:dyDescent="0.2">
      <c r="A321" s="16">
        <v>44074</v>
      </c>
      <c r="B321" s="24">
        <v>121.51092493098126</v>
      </c>
      <c r="E321" s="24">
        <f t="shared" si="19"/>
        <v>121.10778377693386</v>
      </c>
    </row>
    <row r="322" spans="1:8" x14ac:dyDescent="0.2">
      <c r="A322" s="16">
        <v>44104</v>
      </c>
      <c r="B322" s="24">
        <v>122.431487301519</v>
      </c>
      <c r="E322" s="24">
        <f t="shared" si="19"/>
        <v>121.10778377693386</v>
      </c>
    </row>
    <row r="323" spans="1:8" x14ac:dyDescent="0.2">
      <c r="A323" s="16">
        <v>44135</v>
      </c>
      <c r="B323" s="24">
        <v>121.20797643322095</v>
      </c>
      <c r="E323" s="24">
        <f t="shared" si="19"/>
        <v>121.10778377693386</v>
      </c>
    </row>
    <row r="324" spans="1:8" x14ac:dyDescent="0.2">
      <c r="A324" s="16">
        <v>44165</v>
      </c>
      <c r="B324" s="24">
        <v>121.62995890547397</v>
      </c>
      <c r="E324" s="24">
        <f t="shared" si="19"/>
        <v>121.10778377693386</v>
      </c>
    </row>
    <row r="325" spans="1:8" x14ac:dyDescent="0.2">
      <c r="A325" s="16">
        <v>44196</v>
      </c>
      <c r="B325" s="24">
        <v>122.00374985025138</v>
      </c>
      <c r="E325" s="24">
        <f t="shared" si="19"/>
        <v>121.10778377693386</v>
      </c>
    </row>
    <row r="326" spans="1:8" x14ac:dyDescent="0.2">
      <c r="A326" s="16">
        <v>44227</v>
      </c>
      <c r="B326" s="24">
        <v>122.13146414685258</v>
      </c>
      <c r="E326" s="24">
        <f>AVERAGE($B$326:$B$337)</f>
        <v>125.82682502642024</v>
      </c>
    </row>
    <row r="327" spans="1:8" x14ac:dyDescent="0.2">
      <c r="A327" s="16">
        <v>44255</v>
      </c>
      <c r="B327" s="24">
        <v>122.08233391216838</v>
      </c>
      <c r="E327" s="24">
        <f>AVERAGE($B$326:$B$337)</f>
        <v>125.82682502642024</v>
      </c>
    </row>
    <row r="328" spans="1:8" x14ac:dyDescent="0.2">
      <c r="A328" s="16">
        <v>44286</v>
      </c>
      <c r="B328" s="24">
        <v>122.6664331212481</v>
      </c>
      <c r="E328" s="24">
        <f>AVERAGE($B$326:$B$337)</f>
        <v>125.82682502642024</v>
      </c>
    </row>
    <row r="329" spans="1:8" x14ac:dyDescent="0.2">
      <c r="A329" s="16">
        <v>44316</v>
      </c>
      <c r="B329" s="24">
        <v>123.77202238341339</v>
      </c>
      <c r="E329" s="24">
        <f t="shared" ref="E329:E337" si="20">AVERAGE($B$326:$B$337)</f>
        <v>125.82682502642024</v>
      </c>
    </row>
    <row r="330" spans="1:8" x14ac:dyDescent="0.2">
      <c r="A330" s="16">
        <v>44347</v>
      </c>
      <c r="B330" s="24">
        <v>124.1555128711928</v>
      </c>
      <c r="E330" s="24">
        <f t="shared" si="20"/>
        <v>125.82682502642024</v>
      </c>
    </row>
    <row r="331" spans="1:8" x14ac:dyDescent="0.2">
      <c r="A331" s="16">
        <v>44377</v>
      </c>
      <c r="B331" s="24">
        <v>124.88481484948444</v>
      </c>
      <c r="E331" s="24">
        <f t="shared" si="20"/>
        <v>125.82682502642024</v>
      </c>
      <c r="F331" s="46" t="s">
        <v>43</v>
      </c>
      <c r="G331" t="s">
        <v>25</v>
      </c>
      <c r="H331" s="20">
        <f>(E331/E319-1)*100</f>
        <v>3.896563129400743</v>
      </c>
    </row>
    <row r="332" spans="1:8" x14ac:dyDescent="0.2">
      <c r="A332" s="16">
        <v>44408</v>
      </c>
      <c r="B332" s="24">
        <v>126.07139866031794</v>
      </c>
      <c r="E332" s="24">
        <f t="shared" si="20"/>
        <v>125.82682502642024</v>
      </c>
    </row>
    <row r="333" spans="1:8" x14ac:dyDescent="0.2">
      <c r="A333" s="16">
        <v>44439</v>
      </c>
      <c r="B333" s="24">
        <v>127.23117716425934</v>
      </c>
      <c r="E333" s="24">
        <f t="shared" si="20"/>
        <v>125.82682502642024</v>
      </c>
    </row>
    <row r="334" spans="1:8" x14ac:dyDescent="0.2">
      <c r="A334" s="16">
        <v>44469</v>
      </c>
      <c r="B334" s="24">
        <v>127.96271339822742</v>
      </c>
      <c r="E334" s="24">
        <f t="shared" si="20"/>
        <v>125.82682502642024</v>
      </c>
    </row>
    <row r="335" spans="1:8" x14ac:dyDescent="0.2">
      <c r="A335" s="16">
        <v>44500</v>
      </c>
      <c r="B335" s="24">
        <v>128.71786130312384</v>
      </c>
      <c r="E335" s="24">
        <f t="shared" si="20"/>
        <v>125.82682502642024</v>
      </c>
    </row>
    <row r="336" spans="1:8" x14ac:dyDescent="0.2">
      <c r="A336" s="16">
        <v>44530</v>
      </c>
      <c r="B336" s="24">
        <v>129.86590392628699</v>
      </c>
      <c r="D336" s="21">
        <f>B336</f>
        <v>129.86590392628699</v>
      </c>
      <c r="E336" s="24">
        <f t="shared" si="20"/>
        <v>125.82682502642024</v>
      </c>
    </row>
    <row r="337" spans="1:8" x14ac:dyDescent="0.2">
      <c r="A337" s="16">
        <v>44561</v>
      </c>
      <c r="B337" s="24">
        <v>130.38026458046755</v>
      </c>
      <c r="E337" s="24">
        <f t="shared" si="20"/>
        <v>125.82682502642024</v>
      </c>
    </row>
    <row r="338" spans="1:8" x14ac:dyDescent="0.2">
      <c r="A338" s="16">
        <v>44592</v>
      </c>
      <c r="B338" s="24">
        <v>131.29994075363558</v>
      </c>
      <c r="E338" s="24">
        <f>AVERAGE($B$338:$B$349)</f>
        <v>134.27505448924663</v>
      </c>
    </row>
    <row r="339" spans="1:8" x14ac:dyDescent="0.2">
      <c r="A339" s="16">
        <v>44620</v>
      </c>
      <c r="B339" s="24">
        <v>132.41853461703226</v>
      </c>
      <c r="E339" s="24">
        <f t="shared" ref="E339:E348" si="21">AVERAGE($B$338:$B$349)</f>
        <v>134.27505448924663</v>
      </c>
    </row>
    <row r="340" spans="1:8" x14ac:dyDescent="0.2">
      <c r="A340" s="16">
        <v>44651</v>
      </c>
      <c r="B340" s="24">
        <v>133.12871479344912</v>
      </c>
      <c r="E340" s="24">
        <f t="shared" si="21"/>
        <v>134.27505448924663</v>
      </c>
    </row>
    <row r="341" spans="1:8" x14ac:dyDescent="0.2">
      <c r="A341" s="16">
        <v>44681</v>
      </c>
      <c r="B341" s="24">
        <v>133.59750340094237</v>
      </c>
      <c r="E341" s="24">
        <f t="shared" si="21"/>
        <v>134.27505448924663</v>
      </c>
    </row>
    <row r="342" spans="1:8" x14ac:dyDescent="0.2">
      <c r="A342" s="16">
        <v>44712</v>
      </c>
      <c r="B342" s="24">
        <v>134.2573058897492</v>
      </c>
      <c r="E342" s="24">
        <f t="shared" si="21"/>
        <v>134.27505448924663</v>
      </c>
    </row>
    <row r="343" spans="1:8" x14ac:dyDescent="0.2">
      <c r="A343" s="16">
        <v>44742</v>
      </c>
      <c r="B343" s="24">
        <v>135.02767692955888</v>
      </c>
      <c r="E343" s="24">
        <f t="shared" si="21"/>
        <v>134.27505448924663</v>
      </c>
      <c r="F343" s="46" t="s">
        <v>49</v>
      </c>
      <c r="G343" t="s">
        <v>25</v>
      </c>
      <c r="H343" s="20">
        <f>(E343/E331-1)*100</f>
        <v>6.7141720066865584</v>
      </c>
    </row>
    <row r="344" spans="1:8" x14ac:dyDescent="0.2">
      <c r="A344" s="16">
        <v>44773</v>
      </c>
      <c r="B344" s="24">
        <v>135.22439964435921</v>
      </c>
      <c r="E344" s="24">
        <f t="shared" si="21"/>
        <v>134.27505448924663</v>
      </c>
    </row>
    <row r="345" spans="1:8" x14ac:dyDescent="0.2">
      <c r="A345" s="16">
        <v>44804</v>
      </c>
      <c r="B345" s="24">
        <v>135.11340452789125</v>
      </c>
      <c r="E345" s="24">
        <f t="shared" si="21"/>
        <v>134.27505448924663</v>
      </c>
    </row>
    <row r="346" spans="1:8" x14ac:dyDescent="0.2">
      <c r="A346" s="16">
        <v>44834</v>
      </c>
      <c r="B346" s="24">
        <v>135.45506612630936</v>
      </c>
      <c r="E346" s="24">
        <f t="shared" si="21"/>
        <v>134.27505448924663</v>
      </c>
    </row>
    <row r="347" spans="1:8" x14ac:dyDescent="0.2">
      <c r="A347" s="16">
        <v>44865</v>
      </c>
      <c r="B347" s="24">
        <v>135.74801774388595</v>
      </c>
      <c r="E347" s="24">
        <f t="shared" si="21"/>
        <v>134.27505448924663</v>
      </c>
    </row>
    <row r="348" spans="1:8" x14ac:dyDescent="0.2">
      <c r="A348" s="16">
        <v>44895</v>
      </c>
      <c r="B348" s="24">
        <v>135.75503495489943</v>
      </c>
      <c r="E348" s="24">
        <f t="shared" si="21"/>
        <v>134.27505448924663</v>
      </c>
    </row>
    <row r="349" spans="1:8" x14ac:dyDescent="0.2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2022-12-20T11:04:51Z</dcterms:modified>
</cp:coreProperties>
</file>