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D0B89E89-81DA-4D64-97C0-8571AAB882C8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7" i="3" l="1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<sst xmlns="http://schemas.openxmlformats.org/spreadsheetml/2006/main" count="78" uniqueCount="54">
  <si>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</si>
  <si>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</si>
  <si>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</si>
  <si>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</si>
  <si>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</si>
  <si>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</si>
  <si>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</si>
  <si>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</si>
  <si>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</si>
  <si>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</si>
  <si>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</si>
  <si>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</si>
  <si>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</si>
  <si>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</si>
  <si>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</si>
  <si>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</si>
  <si>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</si>
  <si>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</si>
  <si>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</si>
  <si>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</si>
  <si>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</si>
  <si>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</si>
  <si>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</si>
  <si>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</si>
  <si>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</si>
  <si>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</si>
  <si>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</si>
  <si>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</si>
  <si>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</si>
  <si>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</si>
  <si>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</si>
  <si>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</si>
  <si>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</si>
  <si>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</si>
  <si>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</si>
  <si>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</si>
  <si>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</si>
  <si>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</si>
  <si>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</si>
  <si>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</si>
  <si>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</si>
  <si>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</si>
  <si>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</si>
  <si>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</si>
  <si>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</si>
  <si>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</si>
  <si>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2022:1</t>
  </si>
  <si>
    <t>ממוצע 2022</t>
  </si>
  <si>
    <t>2022:2</t>
  </si>
  <si>
    <t>2022:3</t>
  </si>
  <si>
    <t>2022:4</t>
  </si>
  <si>
    <t>2023:1</t>
  </si>
  <si>
    <t>ממוצע 2023</t>
  </si>
  <si>
    <t>2023:2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</si>
</sst>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49" fontId="0" fillId="0" borderId="1" xfId="0" applyNumberFormat="1" applyBorder="1" applyAlignment="1">
      <alignment horizontal="right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אוגוסט 2023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4445336380698479E-2"/>
          <c:y val="0.1538558563186934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נתונים'!$A$174:$A$357</c:f>
              <c:numCache>
                <c:formatCode>mmm\-yy</c:formatCode>
                <c:ptCount val="18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</c:numCache>
            </c:numRef>
          </c:cat>
          <c:val>
            <c:numRef>
              <c:f>'מדד מלניק - נתונים'!$B$174:$B$357</c:f>
              <c:numCache>
                <c:formatCode>0.00</c:formatCode>
                <c:ptCount val="184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104.10623305853667</c:v>
                </c:pt>
                <c:pt idx="57">
                  <c:v>104.06397954814206</c:v>
                </c:pt>
                <c:pt idx="58">
                  <c:v>104.25280005454589</c:v>
                </c:pt>
                <c:pt idx="59">
                  <c:v>104.53797163621705</c:v>
                </c:pt>
                <c:pt idx="60">
                  <c:v>105.01699665733216</c:v>
                </c:pt>
                <c:pt idx="61">
                  <c:v>105.54073099235359</c:v>
                </c:pt>
                <c:pt idx="62">
                  <c:v>106.11966130976344</c:v>
                </c:pt>
                <c:pt idx="63">
                  <c:v>106.29446983878148</c:v>
                </c:pt>
                <c:pt idx="64">
                  <c:v>106.7330562006302</c:v>
                </c:pt>
                <c:pt idx="65">
                  <c:v>107.2530608939974</c:v>
                </c:pt>
                <c:pt idx="66">
                  <c:v>107.61415246170385</c:v>
                </c:pt>
                <c:pt idx="67">
                  <c:v>107.93454075793456</c:v>
                </c:pt>
                <c:pt idx="68">
                  <c:v>108.22411312976487</c:v>
                </c:pt>
                <c:pt idx="69">
                  <c:v>108.90575556370517</c:v>
                </c:pt>
                <c:pt idx="70">
                  <c:v>109.32616065998681</c:v>
                </c:pt>
                <c:pt idx="71">
                  <c:v>109.5127546109766</c:v>
                </c:pt>
                <c:pt idx="72">
                  <c:v>109.86182893939869</c:v>
                </c:pt>
                <c:pt idx="73">
                  <c:v>110.30761416110961</c:v>
                </c:pt>
                <c:pt idx="74">
                  <c:v>110.47545735285999</c:v>
                </c:pt>
                <c:pt idx="75">
                  <c:v>110.6305114918257</c:v>
                </c:pt>
                <c:pt idx="76">
                  <c:v>111.39241486544059</c:v>
                </c:pt>
                <c:pt idx="77">
                  <c:v>111.9704346669655</c:v>
                </c:pt>
                <c:pt idx="78">
                  <c:v>112.38827005731839</c:v>
                </c:pt>
                <c:pt idx="79">
                  <c:v>113.06765253575189</c:v>
                </c:pt>
                <c:pt idx="80">
                  <c:v>113.68973307124155</c:v>
                </c:pt>
                <c:pt idx="81">
                  <c:v>114.29419505639706</c:v>
                </c:pt>
                <c:pt idx="82">
                  <c:v>114.57215542879354</c:v>
                </c:pt>
                <c:pt idx="83">
                  <c:v>115.02067198547485</c:v>
                </c:pt>
                <c:pt idx="84">
                  <c:v>115.37827866623154</c:v>
                </c:pt>
                <c:pt idx="85">
                  <c:v>115.84814659705333</c:v>
                </c:pt>
                <c:pt idx="86">
                  <c:v>116.34546544036778</c:v>
                </c:pt>
                <c:pt idx="87">
                  <c:v>116.95873309621238</c:v>
                </c:pt>
                <c:pt idx="88">
                  <c:v>117.28596859133545</c:v>
                </c:pt>
                <c:pt idx="89">
                  <c:v>117.74132810854891</c:v>
                </c:pt>
                <c:pt idx="90">
                  <c:v>118.60298693609576</c:v>
                </c:pt>
                <c:pt idx="91">
                  <c:v>119.11636517566902</c:v>
                </c:pt>
                <c:pt idx="92">
                  <c:v>119.57104291955886</c:v>
                </c:pt>
                <c:pt idx="93">
                  <c:v>119.69656081777759</c:v>
                </c:pt>
                <c:pt idx="94">
                  <c:v>120.32934713251582</c:v>
                </c:pt>
                <c:pt idx="95">
                  <c:v>120.6501018347452</c:v>
                </c:pt>
                <c:pt idx="96">
                  <c:v>120.98732051614132</c:v>
                </c:pt>
                <c:pt idx="97">
                  <c:v>121.46654795585788</c:v>
                </c:pt>
                <c:pt idx="98">
                  <c:v>122.04791484638957</c:v>
                </c:pt>
                <c:pt idx="99">
                  <c:v>122.66085452695843</c:v>
                </c:pt>
                <c:pt idx="100">
                  <c:v>123.01878109070343</c:v>
                </c:pt>
                <c:pt idx="101">
                  <c:v>123.34438603578872</c:v>
                </c:pt>
                <c:pt idx="102">
                  <c:v>123.72270503763787</c:v>
                </c:pt>
                <c:pt idx="103">
                  <c:v>123.99965715569918</c:v>
                </c:pt>
                <c:pt idx="104">
                  <c:v>124.32335878222551</c:v>
                </c:pt>
                <c:pt idx="105">
                  <c:v>124.56550204402994</c:v>
                </c:pt>
                <c:pt idx="106">
                  <c:v>125.00363957398241</c:v>
                </c:pt>
                <c:pt idx="107">
                  <c:v>125.90261950605262</c:v>
                </c:pt>
                <c:pt idx="108">
                  <c:v>126.21293043375177</c:v>
                </c:pt>
                <c:pt idx="109">
                  <c:v>126.64478444721384</c:v>
                </c:pt>
                <c:pt idx="110">
                  <c:v>127.03513434254378</c:v>
                </c:pt>
                <c:pt idx="111">
                  <c:v>127.76708937193027</c:v>
                </c:pt>
                <c:pt idx="112">
                  <c:v>128.1760664248296</c:v>
                </c:pt>
                <c:pt idx="113">
                  <c:v>128.65348186523127</c:v>
                </c:pt>
                <c:pt idx="114">
                  <c:v>129.52791129057209</c:v>
                </c:pt>
                <c:pt idx="115">
                  <c:v>130.21338450133575</c:v>
                </c:pt>
                <c:pt idx="116">
                  <c:v>131.01636786062127</c:v>
                </c:pt>
                <c:pt idx="117">
                  <c:v>131.60284679743407</c:v>
                </c:pt>
                <c:pt idx="118">
                  <c:v>132.43288253069539</c:v>
                </c:pt>
                <c:pt idx="119">
                  <c:v>132.78800698761825</c:v>
                </c:pt>
                <c:pt idx="120">
                  <c:v>133.17307059985401</c:v>
                </c:pt>
                <c:pt idx="121">
                  <c:v>133.32742846147988</c:v>
                </c:pt>
                <c:pt idx="122">
                  <c:v>133.8829304529188</c:v>
                </c:pt>
                <c:pt idx="123">
                  <c:v>134.42344075578808</c:v>
                </c:pt>
                <c:pt idx="124">
                  <c:v>134.61483697939519</c:v>
                </c:pt>
                <c:pt idx="125">
                  <c:v>134.92819878397964</c:v>
                </c:pt>
                <c:pt idx="126">
                  <c:v>135.14446753136096</c:v>
                </c:pt>
                <c:pt idx="127">
                  <c:v>135.72715547565821</c:v>
                </c:pt>
                <c:pt idx="128">
                  <c:v>135.91308980853313</c:v>
                </c:pt>
                <c:pt idx="129">
                  <c:v>136.34226936157839</c:v>
                </c:pt>
                <c:pt idx="130">
                  <c:v>136.87571764864711</c:v>
                </c:pt>
                <c:pt idx="131">
                  <c:v>137.74385652806578</c:v>
                </c:pt>
                <c:pt idx="132">
                  <c:v>138.33991812290509</c:v>
                </c:pt>
                <c:pt idx="133">
                  <c:v>138.85501073969468</c:v>
                </c:pt>
                <c:pt idx="134">
                  <c:v>139.60536211317185</c:v>
                </c:pt>
                <c:pt idx="135">
                  <c:v>139.98491898251586</c:v>
                </c:pt>
                <c:pt idx="136">
                  <c:v>140.70752509421797</c:v>
                </c:pt>
                <c:pt idx="137">
                  <c:v>141.68267623230705</c:v>
                </c:pt>
                <c:pt idx="138">
                  <c:v>142.66375228889845</c:v>
                </c:pt>
                <c:pt idx="139">
                  <c:v>143.80547242457772</c:v>
                </c:pt>
                <c:pt idx="140">
                  <c:v>144.64175311048777</c:v>
                </c:pt>
                <c:pt idx="141">
                  <c:v>145.38977801729595</c:v>
                </c:pt>
                <c:pt idx="142">
                  <c:v>143.22734237488649</c:v>
                </c:pt>
                <c:pt idx="143">
                  <c:v>123.45182343274412</c:v>
                </c:pt>
                <c:pt idx="144">
                  <c:v>122.71451648702813</c:v>
                </c:pt>
                <c:pt idx="145">
                  <c:v>132.90632225224493</c:v>
                </c:pt>
                <c:pt idx="146">
                  <c:v>137.80434735454185</c:v>
                </c:pt>
                <c:pt idx="147">
                  <c:v>139.37031881862268</c:v>
                </c:pt>
                <c:pt idx="148">
                  <c:v>140.30274459435557</c:v>
                </c:pt>
                <c:pt idx="149">
                  <c:v>139.71251008976145</c:v>
                </c:pt>
                <c:pt idx="150">
                  <c:v>140.14086160277535</c:v>
                </c:pt>
                <c:pt idx="151">
                  <c:v>140.8055891533354</c:v>
                </c:pt>
                <c:pt idx="152">
                  <c:v>141.29512957206242</c:v>
                </c:pt>
                <c:pt idx="153">
                  <c:v>141.67861453691484</c:v>
                </c:pt>
                <c:pt idx="154">
                  <c:v>142.61757517649283</c:v>
                </c:pt>
                <c:pt idx="155">
                  <c:v>144.01881587953781</c:v>
                </c:pt>
                <c:pt idx="156">
                  <c:v>144.67647943784721</c:v>
                </c:pt>
                <c:pt idx="157">
                  <c:v>145.65783224328354</c:v>
                </c:pt>
                <c:pt idx="158">
                  <c:v>147.18987247025598</c:v>
                </c:pt>
                <c:pt idx="159">
                  <c:v>148.89137013165691</c:v>
                </c:pt>
                <c:pt idx="160">
                  <c:v>150.12955872722463</c:v>
                </c:pt>
                <c:pt idx="161">
                  <c:v>151.34516943336604</c:v>
                </c:pt>
                <c:pt idx="162">
                  <c:v>152.85163156472353</c:v>
                </c:pt>
                <c:pt idx="163">
                  <c:v>153.82024401457471</c:v>
                </c:pt>
                <c:pt idx="164">
                  <c:v>155.16290483398828</c:v>
                </c:pt>
                <c:pt idx="165">
                  <c:v>156.42509204037154</c:v>
                </c:pt>
                <c:pt idx="166">
                  <c:v>157.27336519726916</c:v>
                </c:pt>
                <c:pt idx="167">
                  <c:v>158.06985489578034</c:v>
                </c:pt>
                <c:pt idx="168">
                  <c:v>159.01548001574582</c:v>
                </c:pt>
                <c:pt idx="169">
                  <c:v>159.97130775833486</c:v>
                </c:pt>
                <c:pt idx="170">
                  <c:v>160.39476064926711</c:v>
                </c:pt>
                <c:pt idx="171">
                  <c:v>160.63382301796864</c:v>
                </c:pt>
                <c:pt idx="172">
                  <c:v>161.37284525180655</c:v>
                </c:pt>
                <c:pt idx="173">
                  <c:v>162.04571402116176</c:v>
                </c:pt>
                <c:pt idx="174">
                  <c:v>162.5962187414404</c:v>
                </c:pt>
                <c:pt idx="175">
                  <c:v>162.89308618705061</c:v>
                </c:pt>
                <c:pt idx="176">
                  <c:v>163.25957080572263</c:v>
                </c:pt>
                <c:pt idx="177">
                  <c:v>163.61784659060353</c:v>
                </c:pt>
                <c:pt idx="178">
                  <c:v>163.80788030260126</c:v>
                </c:pt>
                <c:pt idx="179">
                  <c:v>163.80546118585079</c:v>
                </c:pt>
                <c:pt idx="180">
                  <c:v>163.67765155340231</c:v>
                </c:pt>
                <c:pt idx="181">
                  <c:v>163.43136807244525</c:v>
                </c:pt>
                <c:pt idx="182">
                  <c:v>163.53280999018662</c:v>
                </c:pt>
                <c:pt idx="183">
                  <c:v>163.63186906081032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נתונים'!$A$174:$A$357</c:f>
              <c:numCache>
                <c:formatCode>mmm\-yy</c:formatCode>
                <c:ptCount val="18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</c:numCache>
            </c:numRef>
          </c:cat>
          <c:val>
            <c:numRef>
              <c:f>'מדד מלניק - נתונים'!$D$174:$D$357</c:f>
              <c:numCache>
                <c:formatCode>General</c:formatCode>
                <c:ptCount val="184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143.22734237488649</c:v>
                </c:pt>
                <c:pt idx="172" formatCode="0.00">
                  <c:v>161.37284525180655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אוגוסט 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נתונים'!$A$2:$A$357</c:f>
              <c:numCache>
                <c:formatCode>mmm\-yy</c:formatCode>
                <c:ptCount val="35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</c:numCache>
            </c:numRef>
          </c:cat>
          <c:val>
            <c:numRef>
              <c:f>'מדד מלניק - נתונים'!$B$2:$B$357</c:f>
              <c:numCache>
                <c:formatCode>0.00</c:formatCode>
                <c:ptCount val="356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104.10623305853667</c:v>
                </c:pt>
                <c:pt idx="229">
                  <c:v>104.06397954814206</c:v>
                </c:pt>
                <c:pt idx="230">
                  <c:v>104.25280005454589</c:v>
                </c:pt>
                <c:pt idx="231">
                  <c:v>104.53797163621705</c:v>
                </c:pt>
                <c:pt idx="232">
                  <c:v>105.01699665733216</c:v>
                </c:pt>
                <c:pt idx="233">
                  <c:v>105.54073099235359</c:v>
                </c:pt>
                <c:pt idx="234">
                  <c:v>106.11966130976344</c:v>
                </c:pt>
                <c:pt idx="235">
                  <c:v>106.29446983878148</c:v>
                </c:pt>
                <c:pt idx="236">
                  <c:v>106.7330562006302</c:v>
                </c:pt>
                <c:pt idx="237">
                  <c:v>107.2530608939974</c:v>
                </c:pt>
                <c:pt idx="238">
                  <c:v>107.61415246170385</c:v>
                </c:pt>
                <c:pt idx="239">
                  <c:v>107.93454075793456</c:v>
                </c:pt>
                <c:pt idx="240">
                  <c:v>108.22411312976487</c:v>
                </c:pt>
                <c:pt idx="241">
                  <c:v>108.90575556370517</c:v>
                </c:pt>
                <c:pt idx="242">
                  <c:v>109.32616065998681</c:v>
                </c:pt>
                <c:pt idx="243">
                  <c:v>109.5127546109766</c:v>
                </c:pt>
                <c:pt idx="244">
                  <c:v>109.86182893939869</c:v>
                </c:pt>
                <c:pt idx="245">
                  <c:v>110.30761416110961</c:v>
                </c:pt>
                <c:pt idx="246">
                  <c:v>110.47545735285999</c:v>
                </c:pt>
                <c:pt idx="247">
                  <c:v>110.6305114918257</c:v>
                </c:pt>
                <c:pt idx="248">
                  <c:v>111.39241486544059</c:v>
                </c:pt>
                <c:pt idx="249">
                  <c:v>111.9704346669655</c:v>
                </c:pt>
                <c:pt idx="250">
                  <c:v>112.38827005731839</c:v>
                </c:pt>
                <c:pt idx="251">
                  <c:v>113.06765253575189</c:v>
                </c:pt>
                <c:pt idx="252">
                  <c:v>113.68973307124155</c:v>
                </c:pt>
                <c:pt idx="253">
                  <c:v>114.29419505639706</c:v>
                </c:pt>
                <c:pt idx="254">
                  <c:v>114.57215542879354</c:v>
                </c:pt>
                <c:pt idx="255">
                  <c:v>115.02067198547485</c:v>
                </c:pt>
                <c:pt idx="256">
                  <c:v>115.37827866623154</c:v>
                </c:pt>
                <c:pt idx="257">
                  <c:v>115.84814659705333</c:v>
                </c:pt>
                <c:pt idx="258">
                  <c:v>116.34546544036778</c:v>
                </c:pt>
                <c:pt idx="259">
                  <c:v>116.95873309621238</c:v>
                </c:pt>
                <c:pt idx="260">
                  <c:v>117.28596859133545</c:v>
                </c:pt>
                <c:pt idx="261">
                  <c:v>117.74132810854891</c:v>
                </c:pt>
                <c:pt idx="262">
                  <c:v>118.60298693609576</c:v>
                </c:pt>
                <c:pt idx="263">
                  <c:v>119.11636517566902</c:v>
                </c:pt>
                <c:pt idx="264">
                  <c:v>119.57104291955886</c:v>
                </c:pt>
                <c:pt idx="265">
                  <c:v>119.69656081777759</c:v>
                </c:pt>
                <c:pt idx="266">
                  <c:v>120.32934713251582</c:v>
                </c:pt>
                <c:pt idx="267">
                  <c:v>120.6501018347452</c:v>
                </c:pt>
                <c:pt idx="268">
                  <c:v>120.98732051614132</c:v>
                </c:pt>
                <c:pt idx="269">
                  <c:v>121.46654795585788</c:v>
                </c:pt>
                <c:pt idx="270">
                  <c:v>122.04791484638957</c:v>
                </c:pt>
                <c:pt idx="271">
                  <c:v>122.66085452695843</c:v>
                </c:pt>
                <c:pt idx="272">
                  <c:v>123.01878109070343</c:v>
                </c:pt>
                <c:pt idx="273">
                  <c:v>123.34438603578872</c:v>
                </c:pt>
                <c:pt idx="274">
                  <c:v>123.72270503763787</c:v>
                </c:pt>
                <c:pt idx="275">
                  <c:v>123.99965715569918</c:v>
                </c:pt>
                <c:pt idx="276">
                  <c:v>124.32335878222551</c:v>
                </c:pt>
                <c:pt idx="277">
                  <c:v>124.56550204402994</c:v>
                </c:pt>
                <c:pt idx="278">
                  <c:v>125.00363957398241</c:v>
                </c:pt>
                <c:pt idx="279">
                  <c:v>125.90261950605262</c:v>
                </c:pt>
                <c:pt idx="280">
                  <c:v>126.21293043375177</c:v>
                </c:pt>
                <c:pt idx="281">
                  <c:v>126.64478444721384</c:v>
                </c:pt>
                <c:pt idx="282">
                  <c:v>127.03513434254378</c:v>
                </c:pt>
                <c:pt idx="283">
                  <c:v>127.76708937193027</c:v>
                </c:pt>
                <c:pt idx="284">
                  <c:v>128.1760664248296</c:v>
                </c:pt>
                <c:pt idx="285">
                  <c:v>128.65348186523127</c:v>
                </c:pt>
                <c:pt idx="286">
                  <c:v>129.52791129057209</c:v>
                </c:pt>
                <c:pt idx="287">
                  <c:v>130.21338450133575</c:v>
                </c:pt>
                <c:pt idx="288">
                  <c:v>131.01636786062127</c:v>
                </c:pt>
                <c:pt idx="289">
                  <c:v>131.60284679743407</c:v>
                </c:pt>
                <c:pt idx="290">
                  <c:v>132.43288253069539</c:v>
                </c:pt>
                <c:pt idx="291">
                  <c:v>132.78800698761825</c:v>
                </c:pt>
                <c:pt idx="292">
                  <c:v>133.17307059985401</c:v>
                </c:pt>
                <c:pt idx="293">
                  <c:v>133.32742846147988</c:v>
                </c:pt>
                <c:pt idx="294">
                  <c:v>133.8829304529188</c:v>
                </c:pt>
                <c:pt idx="295">
                  <c:v>134.42344075578808</c:v>
                </c:pt>
                <c:pt idx="296">
                  <c:v>134.61483697939519</c:v>
                </c:pt>
                <c:pt idx="297">
                  <c:v>134.92819878397964</c:v>
                </c:pt>
                <c:pt idx="298">
                  <c:v>135.14446753136096</c:v>
                </c:pt>
                <c:pt idx="299">
                  <c:v>135.72715547565821</c:v>
                </c:pt>
                <c:pt idx="300">
                  <c:v>135.91308980853313</c:v>
                </c:pt>
                <c:pt idx="301">
                  <c:v>136.34226936157839</c:v>
                </c:pt>
                <c:pt idx="302">
                  <c:v>136.87571764864711</c:v>
                </c:pt>
                <c:pt idx="303">
                  <c:v>137.74385652806578</c:v>
                </c:pt>
                <c:pt idx="304">
                  <c:v>138.33991812290509</c:v>
                </c:pt>
                <c:pt idx="305">
                  <c:v>138.85501073969468</c:v>
                </c:pt>
                <c:pt idx="306">
                  <c:v>139.60536211317185</c:v>
                </c:pt>
                <c:pt idx="307">
                  <c:v>139.98491898251586</c:v>
                </c:pt>
                <c:pt idx="308">
                  <c:v>140.70752509421797</c:v>
                </c:pt>
                <c:pt idx="309">
                  <c:v>141.68267623230705</c:v>
                </c:pt>
                <c:pt idx="310">
                  <c:v>142.66375228889845</c:v>
                </c:pt>
                <c:pt idx="311">
                  <c:v>143.80547242457772</c:v>
                </c:pt>
                <c:pt idx="312">
                  <c:v>144.64175311048777</c:v>
                </c:pt>
                <c:pt idx="313">
                  <c:v>145.38977801729595</c:v>
                </c:pt>
                <c:pt idx="314">
                  <c:v>143.22734237488649</c:v>
                </c:pt>
                <c:pt idx="315">
                  <c:v>123.45182343274412</c:v>
                </c:pt>
                <c:pt idx="316">
                  <c:v>122.71451648702813</c:v>
                </c:pt>
                <c:pt idx="317">
                  <c:v>132.90632225224493</c:v>
                </c:pt>
                <c:pt idx="318">
                  <c:v>137.80434735454185</c:v>
                </c:pt>
                <c:pt idx="319">
                  <c:v>139.37031881862268</c:v>
                </c:pt>
                <c:pt idx="320">
                  <c:v>140.30274459435557</c:v>
                </c:pt>
                <c:pt idx="321">
                  <c:v>139.71251008976145</c:v>
                </c:pt>
                <c:pt idx="322">
                  <c:v>140.14086160277535</c:v>
                </c:pt>
                <c:pt idx="323">
                  <c:v>140.8055891533354</c:v>
                </c:pt>
                <c:pt idx="324">
                  <c:v>141.29512957206242</c:v>
                </c:pt>
                <c:pt idx="325">
                  <c:v>141.67861453691484</c:v>
                </c:pt>
                <c:pt idx="326">
                  <c:v>142.61757517649283</c:v>
                </c:pt>
                <c:pt idx="327">
                  <c:v>144.01881587953781</c:v>
                </c:pt>
                <c:pt idx="328">
                  <c:v>144.67647943784721</c:v>
                </c:pt>
                <c:pt idx="329">
                  <c:v>145.65783224328354</c:v>
                </c:pt>
                <c:pt idx="330">
                  <c:v>147.18987247025598</c:v>
                </c:pt>
                <c:pt idx="331">
                  <c:v>148.89137013165691</c:v>
                </c:pt>
                <c:pt idx="332">
                  <c:v>150.12955872722463</c:v>
                </c:pt>
                <c:pt idx="333">
                  <c:v>151.34516943336604</c:v>
                </c:pt>
                <c:pt idx="334">
                  <c:v>152.85163156472353</c:v>
                </c:pt>
                <c:pt idx="335">
                  <c:v>153.82024401457471</c:v>
                </c:pt>
                <c:pt idx="336">
                  <c:v>155.16290483398828</c:v>
                </c:pt>
                <c:pt idx="337">
                  <c:v>156.42509204037154</c:v>
                </c:pt>
                <c:pt idx="338">
                  <c:v>157.27336519726916</c:v>
                </c:pt>
                <c:pt idx="339">
                  <c:v>158.06985489578034</c:v>
                </c:pt>
                <c:pt idx="340">
                  <c:v>159.01548001574582</c:v>
                </c:pt>
                <c:pt idx="341">
                  <c:v>159.97130775833486</c:v>
                </c:pt>
                <c:pt idx="342">
                  <c:v>160.39476064926711</c:v>
                </c:pt>
                <c:pt idx="343">
                  <c:v>160.63382301796864</c:v>
                </c:pt>
                <c:pt idx="344">
                  <c:v>161.37284525180655</c:v>
                </c:pt>
                <c:pt idx="345">
                  <c:v>162.04571402116176</c:v>
                </c:pt>
                <c:pt idx="346">
                  <c:v>162.5962187414404</c:v>
                </c:pt>
                <c:pt idx="347">
                  <c:v>162.89308618705061</c:v>
                </c:pt>
                <c:pt idx="348">
                  <c:v>163.25957080572263</c:v>
                </c:pt>
                <c:pt idx="349">
                  <c:v>163.61784659060353</c:v>
                </c:pt>
                <c:pt idx="350">
                  <c:v>163.80788030260126</c:v>
                </c:pt>
                <c:pt idx="351">
                  <c:v>163.80546118585079</c:v>
                </c:pt>
                <c:pt idx="352">
                  <c:v>163.67765155340231</c:v>
                </c:pt>
                <c:pt idx="353">
                  <c:v>163.43136807244525</c:v>
                </c:pt>
                <c:pt idx="354">
                  <c:v>163.53280999018662</c:v>
                </c:pt>
                <c:pt idx="355">
                  <c:v>163.63186906081032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נתונים'!$A$2:$A$357</c:f>
              <c:numCache>
                <c:formatCode>mmm\-yy</c:formatCode>
                <c:ptCount val="35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</c:numCache>
            </c:numRef>
          </c:cat>
          <c:val>
            <c:numRef>
              <c:f>'מדד מלניק - נתונים'!$D$2:$D$357</c:f>
              <c:numCache>
                <c:formatCode>0.0</c:formatCode>
                <c:ptCount val="356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143.22734237488649</c:v>
                </c:pt>
                <c:pt idx="344" formatCode="0.00">
                  <c:v>161.37284525180655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0.17827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56244" y="1046620"/>
          <a:ext cx="2198818" cy="281848"/>
        </a:xfrm>
        <a:prstGeom xmlns:a="http://schemas.openxmlformats.org/drawingml/2006/main" prst="wedgeRectCallout">
          <a:avLst>
            <a:gd name="adj1" fmla="val -82709"/>
            <a:gd name="adj2" fmla="val 11749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0.75766</cdr:x>
      <cdr:y>0.58619</cdr:y>
    </cdr:from>
    <cdr:to>
      <cdr:x>0.943</cdr:x>
      <cdr:y>0.63817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62396" y="3685083"/>
          <a:ext cx="1605304" cy="326773"/>
        </a:xfrm>
        <a:prstGeom xmlns:a="http://schemas.openxmlformats.org/drawingml/2006/main" prst="wedgeRectCallout">
          <a:avLst>
            <a:gd name="adj1" fmla="val 31337"/>
            <a:gd name="adj2" fmla="val -73625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0.43454</cdr:x>
      <cdr:y>0.78068</cdr:y>
    </cdr:from>
    <cdr:to>
      <cdr:x>0.6156</cdr:x>
      <cdr:y>0.83179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37201" y="4741080"/>
          <a:ext cx="1682164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0.31092</cdr:y>
    </cdr:from>
    <cdr:to>
      <cdr:x>0.67672</cdr:x>
      <cdr:y>0.36203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629252" y="1888221"/>
          <a:ext cx="1657916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0.60601</cdr:x>
      <cdr:y>0.70646</cdr:y>
    </cdr:from>
    <cdr:to>
      <cdr:x>0.8236</cdr:x>
      <cdr:y>0.7537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30264" y="4290329"/>
          <a:ext cx="2021552" cy="286888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0.07355</cdr:x>
      <cdr:y>0.31423</cdr:y>
    </cdr:from>
    <cdr:to>
      <cdr:x>0.26631</cdr:x>
      <cdr:y>0.35164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27" y="1908318"/>
          <a:ext cx="1790866" cy="227190"/>
        </a:xfrm>
        <a:prstGeom xmlns:a="http://schemas.openxmlformats.org/drawingml/2006/main" prst="wedgeRectCallout">
          <a:avLst>
            <a:gd name="adj1" fmla="val 60962"/>
            <a:gd name="adj2" fmla="val 86609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0.36778</cdr:x>
      <cdr:y>0.75049</cdr:y>
    </cdr:from>
    <cdr:to>
      <cdr:x>0.57245</cdr:x>
      <cdr:y>0.78836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16928" y="4557747"/>
          <a:ext cx="1901517" cy="229984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3474"/>
            <a:gd name="adj2" fmla="val 10317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0.28904</cdr:x>
      <cdr:y>0.21452</cdr:y>
    </cdr:from>
    <cdr:to>
      <cdr:x>0.53209</cdr:x>
      <cdr:y>0.26615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85369" y="1302779"/>
          <a:ext cx="2258092" cy="313549"/>
        </a:xfrm>
        <a:prstGeom xmlns:a="http://schemas.openxmlformats.org/drawingml/2006/main" prst="wedgeRectCallout">
          <a:avLst>
            <a:gd name="adj1" fmla="val 50169"/>
            <a:gd name="adj2" fmla="val 60861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0.79492</cdr:x>
      <cdr:y>0.43794</cdr:y>
    </cdr:from>
    <cdr:to>
      <cdr:x>0.9938</cdr:x>
      <cdr:y>0.46758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85323" y="2659608"/>
          <a:ext cx="1847724" cy="180003"/>
        </a:xfrm>
        <a:prstGeom xmlns:a="http://schemas.openxmlformats.org/drawingml/2006/main" prst="wedgeRectCallout">
          <a:avLst>
            <a:gd name="adj1" fmla="val 31047"/>
            <a:gd name="adj2" fmla="val -95705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0.74138</cdr:x>
      <cdr:y>0.54068</cdr:y>
    </cdr:from>
    <cdr:to>
      <cdr:x>0.97065</cdr:x>
      <cdr:y>0.57678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7921" y="3283525"/>
          <a:ext cx="2130067" cy="219235"/>
        </a:xfrm>
        <a:prstGeom xmlns:a="http://schemas.openxmlformats.org/drawingml/2006/main" prst="wedgeRectCallout">
          <a:avLst>
            <a:gd name="adj1" fmla="val -117854"/>
            <a:gd name="adj2" fmla="val -8065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0.59917</cdr:x>
      <cdr:y>0.24782</cdr:y>
    </cdr:from>
    <cdr:to>
      <cdr:x>0.78513</cdr:x>
      <cdr:y>0.29945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66674" y="1505035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4"/>
  <sheetViews>
    <sheetView rightToLeft="1" topLeftCell="A32" workbookViewId="0">
      <selection activeCell="G44" sqref="A1:G44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45170</v>
      </c>
      <c r="E1" s="42"/>
      <c r="F1" s="42"/>
      <c r="G1" s="42"/>
      <c r="I1" s="1"/>
      <c r="J1" s="59"/>
      <c r="M1" s="2"/>
      <c r="O1" s="64"/>
      <c r="P1" s="64"/>
      <c r="Q1" s="64"/>
    </row>
    <row r="2" spans="1:17" ht="23.25" customHeight="1" x14ac:dyDescent="0.5">
      <c r="B2" s="44" t="s">
        <v>41</v>
      </c>
      <c r="I2" s="3"/>
      <c r="J2" s="62"/>
      <c r="K2" s="35"/>
      <c r="L2" s="35"/>
      <c r="M2" s="6"/>
      <c r="O2" s="67"/>
      <c r="P2" s="67"/>
      <c r="Q2" s="67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60"/>
      <c r="M3" s="6"/>
      <c r="O3" s="65"/>
      <c r="P3" s="65"/>
      <c r="Q3" s="65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61"/>
      <c r="K4" s="29"/>
      <c r="L4" s="29"/>
      <c r="M4" s="4"/>
      <c r="O4" s="66"/>
      <c r="P4" s="66"/>
      <c r="Q4" s="66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2012</v>
      </c>
      <c r="B10" s="17">
        <v>104.55148399933678</v>
      </c>
      <c r="C10" s="17">
        <v>101.60903464587929</v>
      </c>
      <c r="D10" s="17">
        <v>102.05105992025129</v>
      </c>
      <c r="E10" s="17">
        <v>102.22151879328042</v>
      </c>
      <c r="F10" s="17">
        <v>102.52265386444066</v>
      </c>
      <c r="G10" s="17">
        <v>2.5226538644406604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2013</v>
      </c>
      <c r="B11" s="17">
        <v>103.08406566075278</v>
      </c>
      <c r="C11" s="17">
        <v>105.36187592832209</v>
      </c>
      <c r="D11" s="17">
        <v>104.2373272918998</v>
      </c>
      <c r="E11" s="17">
        <v>104.68071493794935</v>
      </c>
      <c r="F11" s="17">
        <v>105.7889711174949</v>
      </c>
      <c r="G11" s="17">
        <v>3.1859468419273451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2014</v>
      </c>
      <c r="B12" s="17">
        <v>104.36909301939976</v>
      </c>
      <c r="C12" s="17">
        <v>107.93268770659741</v>
      </c>
      <c r="D12" s="17">
        <v>108.49611221669453</v>
      </c>
      <c r="E12" s="17">
        <v>106.8004208339978</v>
      </c>
      <c r="F12" s="17">
        <v>110.50524733625868</v>
      </c>
      <c r="G12" s="17">
        <v>4.4581927293022128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2015</v>
      </c>
      <c r="B13" s="17">
        <v>106.25103631238599</v>
      </c>
      <c r="C13" s="17">
        <v>113.82087440692617</v>
      </c>
      <c r="D13" s="17">
        <v>113.79239994555384</v>
      </c>
      <c r="E13" s="17">
        <v>108.99459129920159</v>
      </c>
      <c r="F13" s="17">
        <v>116.23783567945176</v>
      </c>
      <c r="G13" s="17">
        <v>5.1876164086120502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2016</v>
      </c>
      <c r="B14" s="17">
        <v>105.75360636710327</v>
      </c>
      <c r="C14" s="17">
        <v>120.49457096391211</v>
      </c>
      <c r="D14" s="17">
        <v>122.1157050786249</v>
      </c>
      <c r="E14" s="17">
        <v>112.49564272252945</v>
      </c>
      <c r="F14" s="17">
        <v>121.79126832248119</v>
      </c>
      <c r="G14" s="17">
        <v>4.7776462892376026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2017</v>
      </c>
      <c r="B15" s="17">
        <v>108.3402420825734</v>
      </c>
      <c r="C15" s="17">
        <v>127.03800395018365</v>
      </c>
      <c r="D15" s="17">
        <v>123.14405794489653</v>
      </c>
      <c r="E15" s="17">
        <v>114.8307255087726</v>
      </c>
      <c r="F15" s="17">
        <v>127.00215854864159</v>
      </c>
      <c r="G15" s="17">
        <v>4.2785417197256814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2018</v>
      </c>
      <c r="B16" s="17">
        <v>110.59525783452165</v>
      </c>
      <c r="C16" s="17">
        <v>132.4866246120834</v>
      </c>
      <c r="D16" s="17">
        <v>125.19224519970867</v>
      </c>
      <c r="E16" s="17">
        <v>116.91845490959791</v>
      </c>
      <c r="F16" s="17">
        <v>133.58846943473367</v>
      </c>
      <c r="G16" s="17">
        <v>5.185983420564888</v>
      </c>
      <c r="I16" s="9"/>
      <c r="J16" s="10"/>
      <c r="K16" s="10"/>
      <c r="L16" s="10"/>
      <c r="M16" s="10"/>
      <c r="O16" s="28"/>
      <c r="P16" s="17"/>
      <c r="Q16" s="17"/>
    </row>
    <row r="17" spans="1:17" ht="13" x14ac:dyDescent="0.3">
      <c r="A17">
        <v>2019</v>
      </c>
      <c r="B17" s="17">
        <v>114.49179240590286</v>
      </c>
      <c r="C17" s="17">
        <v>138.12836402218724</v>
      </c>
      <c r="D17" s="17">
        <v>131.28284507884743</v>
      </c>
      <c r="E17" s="17">
        <v>119.05918281944878</v>
      </c>
      <c r="F17" s="17">
        <v>139.37663077875945</v>
      </c>
      <c r="G17" s="17">
        <v>4.3328300477711856</v>
      </c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>
        <v>2020</v>
      </c>
      <c r="B18" s="17">
        <v>114.1353009451169</v>
      </c>
      <c r="C18" s="17">
        <v>133.69884272121701</v>
      </c>
      <c r="D18" s="17">
        <v>135.70140522880757</v>
      </c>
      <c r="E18" s="17">
        <v>105.91248764517249</v>
      </c>
      <c r="F18" s="17">
        <v>137.53899227400669</v>
      </c>
      <c r="G18" s="17">
        <v>-1.3184695988739725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>
        <v>2021</v>
      </c>
      <c r="B19" s="17">
        <v>121.74597910794229</v>
      </c>
      <c r="C19" s="17">
        <v>159.64276913254858</v>
      </c>
      <c r="D19" s="17">
        <v>162.94835025952915</v>
      </c>
      <c r="E19" s="17">
        <v>113.66712666167975</v>
      </c>
      <c r="F19" s="17">
        <v>147.01435776566169</v>
      </c>
      <c r="G19" s="17">
        <v>6.8892212564551025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 s="42">
        <v>2022</v>
      </c>
      <c r="B20" s="51">
        <v>135.62427458132981</v>
      </c>
      <c r="C20" s="51">
        <v>173.00005973032319</v>
      </c>
      <c r="D20" s="51">
        <v>173.10228028373601</v>
      </c>
      <c r="E20" s="51">
        <v>123.47846424275133</v>
      </c>
      <c r="F20" s="51">
        <v>159.65453771751544</v>
      </c>
      <c r="G20" s="51">
        <v>8.5979220968348979</v>
      </c>
      <c r="I20" s="9"/>
      <c r="J20" s="12"/>
      <c r="K20" s="12"/>
      <c r="L20" s="12"/>
      <c r="M20" s="12"/>
      <c r="O20" s="29"/>
      <c r="P20" s="17"/>
      <c r="Q20" s="17"/>
    </row>
    <row r="21" spans="1:17" ht="15.5" x14ac:dyDescent="0.35">
      <c r="A21" s="48"/>
      <c r="B21" s="48"/>
      <c r="C21" s="48"/>
      <c r="D21" s="49" t="s">
        <v>14</v>
      </c>
      <c r="E21" s="48"/>
      <c r="F21" s="48"/>
      <c r="G21" s="48"/>
      <c r="I21" s="9"/>
      <c r="J21" s="12"/>
      <c r="K21" s="12"/>
      <c r="L21" s="12"/>
      <c r="M21" s="12"/>
      <c r="O21" s="29"/>
      <c r="P21" s="17"/>
      <c r="Q21" s="17"/>
    </row>
    <row r="22" spans="1:17" ht="13" x14ac:dyDescent="0.3">
      <c r="A22" s="50" t="s">
        <v>46</v>
      </c>
      <c r="B22" s="17">
        <v>134.37240921903501</v>
      </c>
      <c r="C22" s="17">
        <v>171.49958803842819</v>
      </c>
      <c r="D22" s="17">
        <v>178.39902019191132</v>
      </c>
      <c r="E22" s="17">
        <v>2583.0723236265435</v>
      </c>
      <c r="F22" s="17">
        <v>156.28712069054302</v>
      </c>
      <c r="G22" s="17">
        <v>1.9</v>
      </c>
      <c r="I22" s="9"/>
      <c r="J22" s="12"/>
      <c r="K22" s="12"/>
      <c r="L22" s="12"/>
      <c r="M22" s="12"/>
      <c r="O22" s="29"/>
      <c r="P22" s="17"/>
      <c r="Q22" s="17"/>
    </row>
    <row r="23" spans="1:17" ht="13" x14ac:dyDescent="0.3">
      <c r="A23" s="50" t="s">
        <v>48</v>
      </c>
      <c r="B23" s="17">
        <v>136.66058696733546</v>
      </c>
      <c r="C23" s="17">
        <v>173.05561831310698</v>
      </c>
      <c r="D23" s="17">
        <v>176.35832938321559</v>
      </c>
      <c r="E23" s="17">
        <v>2599.7026325700626</v>
      </c>
      <c r="F23" s="17">
        <v>159.01888088995372</v>
      </c>
      <c r="G23" s="17">
        <v>1.747911272112912</v>
      </c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50" t="s">
        <v>49</v>
      </c>
      <c r="B24" s="17">
        <v>137.35698889073123</v>
      </c>
      <c r="C24" s="17">
        <v>172.82422682329687</v>
      </c>
      <c r="D24" s="17">
        <v>169.59710440495539</v>
      </c>
      <c r="E24" s="17">
        <v>2615.0041462466256</v>
      </c>
      <c r="F24" s="17">
        <v>160.80047630634746</v>
      </c>
      <c r="G24" s="17">
        <v>1.1203672208123905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50" t="s">
        <v>50</v>
      </c>
      <c r="B25" s="17">
        <v>134.10711324821756</v>
      </c>
      <c r="C25" s="17">
        <v>174.62080574646063</v>
      </c>
      <c r="D25" s="17">
        <v>168.05466715486173</v>
      </c>
      <c r="E25" s="17">
        <v>2619.6696322570124</v>
      </c>
      <c r="F25" s="17">
        <v>162.51167298321764</v>
      </c>
      <c r="G25" s="17">
        <v>1.0641738856606908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50" t="s">
        <v>51</v>
      </c>
      <c r="B26" s="17">
        <v>136.49477698557453</v>
      </c>
      <c r="C26" s="17">
        <v>174.997216623821</v>
      </c>
      <c r="D26" s="17">
        <v>157.94175978549316</v>
      </c>
      <c r="E26" s="17">
        <v>2599.1824289167366</v>
      </c>
      <c r="F26" s="17">
        <v>163.5617658996425</v>
      </c>
      <c r="G26" s="17">
        <v>0.64616460906983253</v>
      </c>
      <c r="I26" s="9"/>
      <c r="J26" s="12"/>
      <c r="K26" s="12"/>
      <c r="L26" s="12"/>
      <c r="M26" s="12"/>
      <c r="O26" s="29"/>
      <c r="P26" s="17"/>
      <c r="Q26" s="17"/>
    </row>
    <row r="27" spans="1:17" ht="13" x14ac:dyDescent="0.3">
      <c r="A27" s="63" t="s">
        <v>53</v>
      </c>
      <c r="B27" s="51">
        <v>133.44387332117392</v>
      </c>
      <c r="C27" s="51">
        <v>173.91798937488042</v>
      </c>
      <c r="D27" s="51">
        <v>155.22454061289903</v>
      </c>
      <c r="E27" s="51">
        <v>2580.3683605710539</v>
      </c>
      <c r="F27" s="51">
        <v>163.63816027056615</v>
      </c>
      <c r="G27" s="51">
        <v>4.6706741336199897E-2</v>
      </c>
      <c r="I27" s="9"/>
      <c r="J27" s="12"/>
      <c r="K27" s="12"/>
      <c r="L27" s="12"/>
      <c r="M27" s="12"/>
      <c r="O27" s="29"/>
      <c r="P27" s="17"/>
      <c r="Q27" s="17"/>
    </row>
    <row r="28" spans="1:17" ht="15.5" x14ac:dyDescent="0.35">
      <c r="A28" s="48"/>
      <c r="B28" s="48"/>
      <c r="C28" s="48"/>
      <c r="D28" s="49" t="s">
        <v>15</v>
      </c>
      <c r="E28" s="48"/>
      <c r="F28" s="48"/>
      <c r="G28" s="48"/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44743</v>
      </c>
      <c r="B29" s="17">
        <v>134.30608522633062</v>
      </c>
      <c r="C29" s="17">
        <v>173.57796155455773</v>
      </c>
      <c r="D29" s="17">
        <v>171.61090983670627</v>
      </c>
      <c r="E29" s="52">
        <v>2603.8900452144608</v>
      </c>
      <c r="F29" s="17">
        <v>160.39476064926714</v>
      </c>
      <c r="G29" s="17">
        <v>0.3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44774</v>
      </c>
      <c r="B30" s="17">
        <v>138.98192671198805</v>
      </c>
      <c r="C30" s="17">
        <v>171.0139734827878</v>
      </c>
      <c r="D30" s="17">
        <v>168.74407929674064</v>
      </c>
      <c r="E30" s="52">
        <v>2608.4826598991312</v>
      </c>
      <c r="F30" s="17">
        <v>160.63382301796867</v>
      </c>
      <c r="G30" s="17">
        <v>0.14904624548446321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44805</v>
      </c>
      <c r="B31" s="17">
        <v>138.78295473387499</v>
      </c>
      <c r="C31" s="17">
        <v>173.88074543254518</v>
      </c>
      <c r="D31" s="17">
        <v>168.43632408141926</v>
      </c>
      <c r="E31" s="52">
        <v>2632.6397336262844</v>
      </c>
      <c r="F31" s="17">
        <v>161.37284525180658</v>
      </c>
      <c r="G31" s="17">
        <v>0.46006639196729537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44835</v>
      </c>
      <c r="B32" s="17">
        <v>130.6251036312386</v>
      </c>
      <c r="C32" s="17">
        <v>176.31933057649292</v>
      </c>
      <c r="D32" s="17">
        <v>169.95132570110908</v>
      </c>
      <c r="E32" s="52">
        <v>2601.790782241676</v>
      </c>
      <c r="F32" s="17">
        <v>162.04571402116179</v>
      </c>
      <c r="G32" s="17">
        <v>0.41696530063981552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44866</v>
      </c>
      <c r="B33" s="17">
        <v>135.69888907312222</v>
      </c>
      <c r="C33" s="17">
        <v>174.95855560550959</v>
      </c>
      <c r="D33" s="17">
        <v>168.45214046660925</v>
      </c>
      <c r="E33" s="52">
        <v>2631.1865630090579</v>
      </c>
      <c r="F33" s="17">
        <v>162.59621874144042</v>
      </c>
      <c r="G33" s="17">
        <v>0.33972186404556126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44896</v>
      </c>
      <c r="B34" s="17">
        <v>135.9973470402918</v>
      </c>
      <c r="C34" s="17">
        <v>172.58453105737948</v>
      </c>
      <c r="D34" s="17">
        <v>165.76053529686686</v>
      </c>
      <c r="E34" s="52">
        <v>2626.0315515203029</v>
      </c>
      <c r="F34" s="17">
        <v>162.89308618705064</v>
      </c>
      <c r="G34" s="17">
        <v>0.18257955068579079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44927</v>
      </c>
      <c r="B35" s="17">
        <v>134.00762725916101</v>
      </c>
      <c r="C35" s="17">
        <v>175.13510941106199</v>
      </c>
      <c r="D35" s="17">
        <v>160.19304123330846</v>
      </c>
      <c r="E35" s="52">
        <v>2606.0048213891992</v>
      </c>
      <c r="F35" s="17">
        <v>163.25957080572266</v>
      </c>
      <c r="G35" s="17">
        <v>0.22498475978973698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44958</v>
      </c>
      <c r="B36" s="17">
        <v>139.97678660255346</v>
      </c>
      <c r="C36" s="17">
        <v>173.41754738232055</v>
      </c>
      <c r="D36" s="17">
        <v>157.49927086287863</v>
      </c>
      <c r="E36" s="52">
        <v>2599.1017749507487</v>
      </c>
      <c r="F36" s="17">
        <v>163.61784659060356</v>
      </c>
      <c r="G36" s="17">
        <v>0.21945162731515921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44986</v>
      </c>
      <c r="B37" s="17">
        <v>135.4999170950091</v>
      </c>
      <c r="C37" s="17">
        <v>176.43899307808047</v>
      </c>
      <c r="D37" s="17">
        <v>156.13296726029239</v>
      </c>
      <c r="E37" s="52">
        <v>2592.4406904102625</v>
      </c>
      <c r="F37" s="17">
        <v>163.80788030260129</v>
      </c>
      <c r="G37" s="17">
        <v>0.11614485580733191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45017</v>
      </c>
      <c r="B38" s="17">
        <v>135.69888907312222</v>
      </c>
      <c r="C38" s="17">
        <v>174.0486453725928</v>
      </c>
      <c r="D38" s="17">
        <v>157.16552977408784</v>
      </c>
      <c r="E38" s="52">
        <v>2577.3169359644776</v>
      </c>
      <c r="F38" s="17">
        <v>163.80546118585082</v>
      </c>
      <c r="G38" s="17">
        <v>-1.4768012051691315E-3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20">
        <v>45047</v>
      </c>
      <c r="B39" s="17">
        <v>133.21173934670867</v>
      </c>
      <c r="C39" s="17">
        <v>175.97518856023947</v>
      </c>
      <c r="D39" s="17">
        <v>156.90218205102252</v>
      </c>
      <c r="E39" s="52">
        <v>2585.0336256002006</v>
      </c>
      <c r="F39" s="17">
        <v>163.67765155340231</v>
      </c>
      <c r="G39" s="17">
        <v>-7.8025257230884826E-2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20">
        <v>45078</v>
      </c>
      <c r="B40" s="17">
        <v>131.42099154369095</v>
      </c>
      <c r="C40" s="17">
        <v>171.73013419180907</v>
      </c>
      <c r="D40" s="17">
        <v>151.60591001358677</v>
      </c>
      <c r="E40" s="52">
        <v>2578.7545201484836</v>
      </c>
      <c r="F40" s="17">
        <v>163.43136807244528</v>
      </c>
      <c r="G40" s="17">
        <v>-0.15046860620228086</v>
      </c>
    </row>
    <row r="41" spans="1:17" x14ac:dyDescent="0.25">
      <c r="A41" s="20">
        <v>45108</v>
      </c>
      <c r="B41" s="17">
        <v>134.20659923727411</v>
      </c>
      <c r="C41" s="17">
        <v>173.59974888518033</v>
      </c>
      <c r="D41" s="17">
        <v>155.36979920307095</v>
      </c>
      <c r="E41" s="52"/>
      <c r="F41" s="17">
        <v>163.53280999018665</v>
      </c>
      <c r="G41" s="17">
        <v>6.2070041349948646E-2</v>
      </c>
    </row>
    <row r="42" spans="1:17" x14ac:dyDescent="0.25">
      <c r="A42" s="53">
        <v>45139</v>
      </c>
      <c r="B42" s="51"/>
      <c r="C42" s="51"/>
      <c r="D42" s="51">
        <v>152.40474036981212</v>
      </c>
      <c r="E42" s="54"/>
      <c r="F42" s="51">
        <v>163.63186906081035</v>
      </c>
      <c r="G42" s="51">
        <v>6.0574431901239123E-2</v>
      </c>
    </row>
    <row r="43" spans="1:17" ht="13" x14ac:dyDescent="0.3">
      <c r="A43" s="55" t="s">
        <v>16</v>
      </c>
      <c r="B43" s="56"/>
      <c r="C43" s="56"/>
    </row>
    <row r="44" spans="1:17" ht="13" x14ac:dyDescent="0.3">
      <c r="A44" s="57" t="s">
        <v>44</v>
      </c>
      <c r="B44" s="58"/>
      <c r="C44" s="58"/>
      <c r="D44" s="51"/>
      <c r="E44" s="54"/>
      <c r="F44" s="51"/>
      <c r="G44" s="51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2"/>
  <sheetViews>
    <sheetView rightToLeft="1" topLeftCell="A343" workbookViewId="0">
      <selection activeCell="G359" sqref="G359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45</v>
      </c>
      <c r="H1" s="30"/>
    </row>
    <row r="2" spans="1:10" x14ac:dyDescent="0.25">
      <c r="A2" s="15">
        <v>34365</v>
      </c>
      <c r="B2" s="21">
        <v>49.81224479812802</v>
      </c>
      <c r="D2" s="18"/>
      <c r="H2" s="18"/>
      <c r="I2" s="21"/>
      <c r="J2" s="18"/>
    </row>
    <row r="3" spans="1:10" x14ac:dyDescent="0.25">
      <c r="A3" s="15">
        <v>34393</v>
      </c>
      <c r="B3" s="21">
        <v>50.300004216512953</v>
      </c>
      <c r="D3" s="18"/>
      <c r="H3" s="18"/>
      <c r="I3" s="21"/>
      <c r="J3" s="18"/>
    </row>
    <row r="4" spans="1:10" x14ac:dyDescent="0.25">
      <c r="A4" s="15">
        <v>34424</v>
      </c>
      <c r="B4" s="21">
        <v>50.729363929793877</v>
      </c>
      <c r="D4" s="18"/>
      <c r="H4" s="18"/>
      <c r="I4" s="21"/>
      <c r="J4" s="18"/>
    </row>
    <row r="5" spans="1:10" x14ac:dyDescent="0.25">
      <c r="A5" s="15">
        <v>34454</v>
      </c>
      <c r="B5" s="21">
        <v>50.762777213748912</v>
      </c>
      <c r="D5" s="18"/>
      <c r="H5" s="18"/>
      <c r="I5" s="21"/>
      <c r="J5" s="18"/>
    </row>
    <row r="6" spans="1:10" x14ac:dyDescent="0.25">
      <c r="A6" s="15">
        <v>34485</v>
      </c>
      <c r="B6" s="21">
        <v>50.845405671173168</v>
      </c>
      <c r="D6" s="18"/>
      <c r="H6" s="18"/>
      <c r="I6" s="21"/>
      <c r="J6" s="18"/>
    </row>
    <row r="7" spans="1:10" x14ac:dyDescent="0.25">
      <c r="A7" s="15">
        <v>34515</v>
      </c>
      <c r="B7" s="21">
        <v>51.017306368691017</v>
      </c>
      <c r="D7" s="18"/>
      <c r="H7" s="18"/>
      <c r="I7" s="21"/>
      <c r="J7" s="18"/>
    </row>
    <row r="8" spans="1:10" x14ac:dyDescent="0.25">
      <c r="A8" s="15">
        <v>34546</v>
      </c>
      <c r="B8" s="21">
        <v>51.26708489853732</v>
      </c>
      <c r="D8" s="18"/>
      <c r="H8" s="18"/>
      <c r="I8" s="21"/>
      <c r="J8" s="18"/>
    </row>
    <row r="9" spans="1:10" x14ac:dyDescent="0.25">
      <c r="A9" s="15">
        <v>34577</v>
      </c>
      <c r="B9" s="21">
        <v>51.773536383857923</v>
      </c>
      <c r="D9" s="18"/>
      <c r="H9" s="18"/>
      <c r="I9" s="21"/>
      <c r="J9" s="18"/>
    </row>
    <row r="10" spans="1:10" x14ac:dyDescent="0.25">
      <c r="A10" s="15">
        <v>34607</v>
      </c>
      <c r="B10" s="21">
        <v>51.936284748511127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52.52677839090196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52.731145959303959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53.197081156411265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53.487748671915689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53.726132690597929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54.081515256038394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54.440905650961703</v>
      </c>
      <c r="D17" s="18"/>
      <c r="H17" s="18"/>
      <c r="I17" s="21"/>
      <c r="J17" s="18"/>
    </row>
    <row r="18" spans="1:10" x14ac:dyDescent="0.25">
      <c r="A18" s="15">
        <v>34850</v>
      </c>
      <c r="B18" s="21">
        <v>54.79606974578742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55.026480297721967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55.434733410593083</v>
      </c>
      <c r="D20" s="18"/>
      <c r="H20" s="18"/>
      <c r="I20" s="21"/>
      <c r="J20" s="18"/>
    </row>
    <row r="21" spans="1:10" x14ac:dyDescent="0.25">
      <c r="A21" s="15">
        <v>34942</v>
      </c>
      <c r="B21" s="21">
        <v>55.909959138015473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56.384907647018615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56.709858109459233</v>
      </c>
      <c r="D23" s="18"/>
      <c r="H23" s="18"/>
      <c r="I23" s="21"/>
      <c r="J23" s="18"/>
    </row>
    <row r="24" spans="1:10" x14ac:dyDescent="0.25">
      <c r="A24" s="15">
        <v>35033</v>
      </c>
      <c r="B24" s="21">
        <v>56.832507212218772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57.731495954027977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58.087922905911867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58.51693091423499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58.446948342441885</v>
      </c>
      <c r="C28" s="21"/>
      <c r="D28" s="17">
        <f>B28</f>
        <v>58.446948342441885</v>
      </c>
      <c r="H28" s="18"/>
      <c r="I28" s="21"/>
      <c r="J28" s="18"/>
    </row>
    <row r="29" spans="1:10" x14ac:dyDescent="0.25">
      <c r="A29" s="15">
        <v>35185</v>
      </c>
      <c r="B29" s="21">
        <v>58.581510707200756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58.694531686894337</v>
      </c>
      <c r="D30" s="18"/>
      <c r="H30" s="18"/>
      <c r="I30" s="21"/>
      <c r="J30" s="18"/>
    </row>
    <row r="31" spans="1:10" x14ac:dyDescent="0.25">
      <c r="A31" s="15">
        <v>35246</v>
      </c>
      <c r="B31" s="21">
        <v>58.897592713392768</v>
      </c>
      <c r="D31" s="18"/>
      <c r="H31" s="18"/>
      <c r="I31" s="21"/>
      <c r="J31" s="18"/>
    </row>
    <row r="32" spans="1:10" x14ac:dyDescent="0.25">
      <c r="A32" s="15">
        <v>35277</v>
      </c>
      <c r="B32" s="21">
        <v>58.889333654424213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59.051142013060634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59.232338697341177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59.434927560331566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59.183656246684315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58.745390228042247</v>
      </c>
      <c r="D37" s="18"/>
      <c r="H37" s="18"/>
      <c r="I37" s="21"/>
      <c r="J37" s="18"/>
    </row>
    <row r="38" spans="1:10" x14ac:dyDescent="0.25">
      <c r="A38" s="15">
        <v>35461</v>
      </c>
      <c r="B38" s="21">
        <v>58.855269501487072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59.106314314471184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59.672631736327361</v>
      </c>
      <c r="D40" s="18"/>
      <c r="H40" s="18"/>
      <c r="I40" s="21"/>
      <c r="J40" s="18"/>
    </row>
    <row r="41" spans="1:10" x14ac:dyDescent="0.25">
      <c r="A41" s="15">
        <v>35550</v>
      </c>
      <c r="B41" s="21">
        <v>59.812597140364353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60.398390192365561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60.686006132256765</v>
      </c>
      <c r="D43" s="18"/>
      <c r="H43" s="18"/>
      <c r="I43" s="21"/>
      <c r="J43" s="18"/>
    </row>
    <row r="44" spans="1:10" x14ac:dyDescent="0.25">
      <c r="A44" s="15">
        <v>35642</v>
      </c>
      <c r="B44" s="21">
        <v>60.807649277967471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60.463842963500994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60.345847973273294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60.292064494818511</v>
      </c>
      <c r="D47" s="18"/>
      <c r="H47" s="18"/>
      <c r="I47" s="21"/>
      <c r="J47" s="18"/>
    </row>
    <row r="48" spans="1:10" x14ac:dyDescent="0.25">
      <c r="A48" s="15">
        <v>35764</v>
      </c>
      <c r="B48" s="21">
        <v>60.962327832290711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61.056995342022091</v>
      </c>
      <c r="D49" s="18"/>
      <c r="H49" s="18"/>
      <c r="I49" s="21"/>
      <c r="J49" s="18"/>
    </row>
    <row r="50" spans="1:10" x14ac:dyDescent="0.25">
      <c r="A50" s="15">
        <v>35826</v>
      </c>
      <c r="B50" s="21">
        <v>60.95817285269645</v>
      </c>
      <c r="D50" s="18"/>
      <c r="H50" s="18"/>
      <c r="I50" s="21"/>
      <c r="J50" s="18"/>
    </row>
    <row r="51" spans="1:10" x14ac:dyDescent="0.25">
      <c r="A51" s="15">
        <v>35854</v>
      </c>
      <c r="B51" s="21">
        <v>60.932582458812504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61.198909689579253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61.532898044299969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61.141424816376244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61.178389090655116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61.296198780212649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61.691405766637729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61.700605200862</v>
      </c>
      <c r="D58" s="18"/>
      <c r="H58" s="18"/>
      <c r="I58" s="21"/>
      <c r="J58" s="18"/>
    </row>
    <row r="59" spans="1:10" x14ac:dyDescent="0.25">
      <c r="A59" s="15">
        <v>36099</v>
      </c>
      <c r="B59" s="21">
        <v>61.957430655021625</v>
      </c>
      <c r="D59" s="18"/>
      <c r="H59" s="18"/>
      <c r="I59" s="21"/>
      <c r="J59" s="18"/>
    </row>
    <row r="60" spans="1:10" x14ac:dyDescent="0.25">
      <c r="A60" s="15">
        <v>36129</v>
      </c>
      <c r="B60" s="21">
        <v>61.984918523842921</v>
      </c>
      <c r="D60" s="18"/>
      <c r="H60" s="18"/>
      <c r="I60" s="21"/>
      <c r="J60" s="18"/>
    </row>
    <row r="61" spans="1:10" x14ac:dyDescent="0.25">
      <c r="A61" s="15">
        <v>36160</v>
      </c>
      <c r="B61" s="21">
        <v>61.938560953590674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61.504594424189698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61.584922181404664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61.447990639582471</v>
      </c>
      <c r="D64" s="18"/>
      <c r="H64" s="18"/>
      <c r="I64" s="21"/>
      <c r="J64" s="18"/>
    </row>
    <row r="65" spans="1:10" x14ac:dyDescent="0.25">
      <c r="A65" s="15">
        <v>36280</v>
      </c>
      <c r="B65" s="21">
        <v>61.856245650296572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61.682255148793089</v>
      </c>
      <c r="C66" s="21"/>
      <c r="D66" s="17">
        <f>B66</f>
        <v>61.682255148793089</v>
      </c>
      <c r="H66" s="18"/>
      <c r="I66" s="21"/>
      <c r="J66" s="18"/>
    </row>
    <row r="67" spans="1:10" x14ac:dyDescent="0.25">
      <c r="A67" s="15">
        <v>36341</v>
      </c>
      <c r="B67" s="21">
        <v>62.193955136597424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62.710629336357357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63.62793976922999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64.326798006282601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64.756996570400048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65.374707372997307</v>
      </c>
      <c r="D72" s="18"/>
      <c r="H72" s="18"/>
      <c r="I72" s="21"/>
      <c r="J72" s="18"/>
    </row>
    <row r="73" spans="1:10" x14ac:dyDescent="0.25">
      <c r="A73" s="15">
        <v>36525</v>
      </c>
      <c r="B73" s="21">
        <v>65.939054129765282</v>
      </c>
      <c r="D73" s="18"/>
      <c r="H73" s="18"/>
      <c r="I73" s="21"/>
      <c r="J73" s="18"/>
    </row>
    <row r="74" spans="1:10" x14ac:dyDescent="0.25">
      <c r="A74" s="15">
        <v>36556</v>
      </c>
      <c r="B74" s="21">
        <v>65.814126127967469</v>
      </c>
      <c r="D74" s="18"/>
      <c r="H74" s="18"/>
      <c r="I74" s="21"/>
      <c r="J74" s="18"/>
    </row>
    <row r="75" spans="1:10" x14ac:dyDescent="0.25">
      <c r="A75" s="15">
        <v>36585</v>
      </c>
      <c r="B75" s="21">
        <v>65.994545203623233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66.460612665622349</v>
      </c>
      <c r="D76" s="18"/>
      <c r="H76" s="18"/>
      <c r="I76" s="21"/>
      <c r="J76" s="18"/>
    </row>
    <row r="77" spans="1:10" x14ac:dyDescent="0.25">
      <c r="A77" s="15">
        <v>36646</v>
      </c>
      <c r="B77" s="21">
        <v>67.915072230761979</v>
      </c>
      <c r="D77" s="18"/>
      <c r="H77" s="31"/>
      <c r="I77" s="21"/>
      <c r="J77" s="18"/>
    </row>
    <row r="78" spans="1:10" x14ac:dyDescent="0.25">
      <c r="A78" s="15">
        <v>36677</v>
      </c>
      <c r="B78" s="21">
        <v>68.944077907510433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69.49482157974775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70.152969732289478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70.683651496156173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71.016007127005025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71.16460073276069</v>
      </c>
      <c r="C83" s="21"/>
      <c r="D83" s="17">
        <f>B83</f>
        <v>71.16460073276069</v>
      </c>
      <c r="H83" s="18"/>
      <c r="I83" s="21"/>
      <c r="J83" s="18"/>
    </row>
    <row r="84" spans="1:11" x14ac:dyDescent="0.25">
      <c r="A84" s="15">
        <v>36860</v>
      </c>
      <c r="B84" s="21">
        <v>70.856444684517157</v>
      </c>
      <c r="D84" s="17"/>
      <c r="H84" s="18"/>
      <c r="I84" s="21"/>
      <c r="J84" s="18"/>
    </row>
    <row r="85" spans="1:11" x14ac:dyDescent="0.25">
      <c r="A85" s="15">
        <v>36891</v>
      </c>
      <c r="B85" s="21">
        <v>70.812759283770959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70.673315924869925</v>
      </c>
      <c r="D86" s="18"/>
      <c r="E86" s="21">
        <f>AVERAGE($B$86:$B$97)</f>
        <v>68.261399619590478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70.677885991960167</v>
      </c>
      <c r="D87" s="18"/>
      <c r="E87" s="21">
        <f t="shared" ref="E87:E97" si="0">AVERAGE($B$86:$B$97)</f>
        <v>68.261399619590478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70.461493827617588</v>
      </c>
      <c r="D88" s="18"/>
      <c r="E88" s="21">
        <f t="shared" si="0"/>
        <v>68.261399619590478</v>
      </c>
      <c r="H88" s="18"/>
      <c r="I88" s="21"/>
      <c r="J88" s="18"/>
      <c r="K88" s="21"/>
    </row>
    <row r="89" spans="1:11" x14ac:dyDescent="0.25">
      <c r="A89" s="15">
        <v>37011</v>
      </c>
      <c r="B89" s="21">
        <v>69.894750936033319</v>
      </c>
      <c r="D89" s="18"/>
      <c r="E89" s="21">
        <f t="shared" si="0"/>
        <v>68.261399619590478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69.11555680448997</v>
      </c>
      <c r="D90" s="18"/>
      <c r="E90" s="21">
        <f t="shared" si="0"/>
        <v>68.261399619590478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67.737248787785546</v>
      </c>
      <c r="E91" s="21">
        <f t="shared" si="0"/>
        <v>68.261399619590478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67.064321872355109</v>
      </c>
      <c r="E92" s="21">
        <f t="shared" si="0"/>
        <v>68.261399619590478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66.732812042490963</v>
      </c>
      <c r="E93" s="21">
        <f t="shared" si="0"/>
        <v>68.261399619590478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67.068157095183352</v>
      </c>
      <c r="E94" s="21">
        <f t="shared" si="0"/>
        <v>68.261399619590478</v>
      </c>
      <c r="H94" s="18"/>
      <c r="I94" s="21"/>
      <c r="J94" s="18"/>
      <c r="K94" s="21"/>
    </row>
    <row r="95" spans="1:11" x14ac:dyDescent="0.25">
      <c r="A95" s="15">
        <v>37195</v>
      </c>
      <c r="B95" s="21">
        <v>66.874355102332245</v>
      </c>
      <c r="E95" s="21">
        <f t="shared" si="0"/>
        <v>68.261399619590478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66.518241793328784</v>
      </c>
      <c r="E96" s="21">
        <f t="shared" si="0"/>
        <v>68.261399619590478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66.318655256638721</v>
      </c>
      <c r="E97" s="21">
        <f t="shared" si="0"/>
        <v>68.261399619590478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66.426633580261623</v>
      </c>
      <c r="E98" s="21">
        <f t="shared" ref="E98:E109" si="1">AVERAGE($B$98:$B$109)</f>
        <v>66.26712456520761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66.48494238281458</v>
      </c>
      <c r="E99" s="21">
        <f t="shared" si="1"/>
        <v>66.26712456520761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66.464872984658783</v>
      </c>
      <c r="E100" s="21">
        <f t="shared" si="1"/>
        <v>66.26712456520761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66.389075192330139</v>
      </c>
      <c r="E101" s="21">
        <f t="shared" si="1"/>
        <v>66.26712456520761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66.483404423348787</v>
      </c>
      <c r="E102" s="21">
        <f t="shared" si="1"/>
        <v>66.26712456520761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66.675079075726529</v>
      </c>
      <c r="E103" s="21">
        <f t="shared" si="1"/>
        <v>66.26712456520761</v>
      </c>
      <c r="F103" t="s">
        <v>18</v>
      </c>
      <c r="G103" t="s">
        <v>25</v>
      </c>
      <c r="H103" s="17">
        <f>(E103/E91-1)*100</f>
        <v>-2.9215267566979786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66.473977081614493</v>
      </c>
      <c r="E104" s="21">
        <f t="shared" si="1"/>
        <v>66.26712456520761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66.327405981124215</v>
      </c>
      <c r="E105" s="21">
        <f t="shared" si="1"/>
        <v>66.26712456520761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66.159681107008424</v>
      </c>
      <c r="E106" s="21">
        <f t="shared" si="1"/>
        <v>66.26712456520761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65.977592882838749</v>
      </c>
      <c r="C107" s="37"/>
      <c r="E107" s="21">
        <f t="shared" si="1"/>
        <v>66.26712456520761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65.666790213084198</v>
      </c>
      <c r="E108" s="21">
        <f t="shared" si="1"/>
        <v>66.26712456520761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65.676039877680708</v>
      </c>
      <c r="E109" s="21">
        <f t="shared" si="1"/>
        <v>66.26712456520761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65.661763966239661</v>
      </c>
      <c r="E110" s="21">
        <f>AVERAGE($B$110:$B$121)</f>
        <v>65.594948210460572</v>
      </c>
      <c r="H110" s="18"/>
      <c r="I110" s="21"/>
      <c r="J110" s="18"/>
    </row>
    <row r="111" spans="1:12" x14ac:dyDescent="0.25">
      <c r="A111" s="15">
        <v>37680</v>
      </c>
      <c r="B111" s="21">
        <v>65.530169226582473</v>
      </c>
      <c r="E111" s="21">
        <f t="shared" ref="E111:E121" si="2">AVERAGE($B$110:$B$121)</f>
        <v>65.594948210460572</v>
      </c>
      <c r="I111" s="21"/>
      <c r="J111" s="18"/>
    </row>
    <row r="112" spans="1:12" x14ac:dyDescent="0.25">
      <c r="A112" s="15">
        <v>37711</v>
      </c>
      <c r="B112" s="21">
        <v>64.931102159166116</v>
      </c>
      <c r="E112" s="21">
        <f t="shared" si="2"/>
        <v>65.594948210460572</v>
      </c>
      <c r="I112" s="21"/>
      <c r="J112" s="18"/>
    </row>
    <row r="113" spans="1:10" x14ac:dyDescent="0.25">
      <c r="A113" s="15">
        <v>37741</v>
      </c>
      <c r="B113" s="21">
        <v>64.920388391792798</v>
      </c>
      <c r="E113" s="21">
        <f t="shared" si="2"/>
        <v>65.594948210460572</v>
      </c>
      <c r="I113" s="21"/>
      <c r="J113" s="18"/>
    </row>
    <row r="114" spans="1:10" x14ac:dyDescent="0.25">
      <c r="A114" s="15">
        <v>37772</v>
      </c>
      <c r="B114" s="21">
        <v>64.907105208171018</v>
      </c>
      <c r="C114" s="17"/>
      <c r="E114" s="21">
        <f t="shared" si="2"/>
        <v>65.594948210460572</v>
      </c>
      <c r="I114" s="21"/>
      <c r="J114" s="18"/>
    </row>
    <row r="115" spans="1:10" x14ac:dyDescent="0.25">
      <c r="A115" s="15">
        <v>37802</v>
      </c>
      <c r="B115" s="21">
        <v>65.229656499565891</v>
      </c>
      <c r="C115" s="17"/>
      <c r="E115" s="21">
        <f t="shared" si="2"/>
        <v>65.594948210460572</v>
      </c>
      <c r="F115" t="s">
        <v>19</v>
      </c>
      <c r="G115" t="s">
        <v>25</v>
      </c>
      <c r="H115" s="17">
        <f>(E115/E103-1)*100</f>
        <v>-1.0143436268848616</v>
      </c>
      <c r="I115" s="21"/>
      <c r="J115" s="18"/>
    </row>
    <row r="116" spans="1:10" x14ac:dyDescent="0.25">
      <c r="A116" s="15">
        <v>37833</v>
      </c>
      <c r="B116" s="21">
        <v>65.501510198820739</v>
      </c>
      <c r="C116" s="21"/>
      <c r="E116" s="21">
        <f t="shared" si="2"/>
        <v>65.594948210460572</v>
      </c>
      <c r="I116" s="21"/>
      <c r="J116" s="18"/>
    </row>
    <row r="117" spans="1:10" x14ac:dyDescent="0.25">
      <c r="A117" s="15">
        <v>37864</v>
      </c>
      <c r="B117" s="21">
        <v>65.689796500638039</v>
      </c>
      <c r="C117" s="21"/>
      <c r="D117" s="33">
        <f>B117</f>
        <v>65.689796500638039</v>
      </c>
      <c r="E117" s="21">
        <f t="shared" si="2"/>
        <v>65.594948210460572</v>
      </c>
      <c r="I117" s="21"/>
      <c r="J117" s="18"/>
    </row>
    <row r="118" spans="1:10" x14ac:dyDescent="0.25">
      <c r="A118" s="15">
        <v>37894</v>
      </c>
      <c r="B118" s="21">
        <v>65.799961464787046</v>
      </c>
      <c r="E118" s="21">
        <f t="shared" si="2"/>
        <v>65.594948210460572</v>
      </c>
      <c r="I118" s="21"/>
      <c r="J118" s="18"/>
    </row>
    <row r="119" spans="1:10" x14ac:dyDescent="0.25">
      <c r="A119" s="15">
        <v>37925</v>
      </c>
      <c r="B119" s="21">
        <v>66.145790664982428</v>
      </c>
      <c r="E119" s="21">
        <f t="shared" si="2"/>
        <v>65.594948210460572</v>
      </c>
      <c r="I119" s="21"/>
      <c r="J119" s="18"/>
    </row>
    <row r="120" spans="1:10" x14ac:dyDescent="0.25">
      <c r="A120" s="15">
        <v>37955</v>
      </c>
      <c r="B120" s="21">
        <v>66.187367803414276</v>
      </c>
      <c r="E120" s="21">
        <f t="shared" si="2"/>
        <v>65.594948210460572</v>
      </c>
      <c r="I120" s="21"/>
      <c r="J120" s="18"/>
    </row>
    <row r="121" spans="1:10" x14ac:dyDescent="0.25">
      <c r="A121" s="15">
        <v>37986</v>
      </c>
      <c r="B121" s="21">
        <v>66.634766441366168</v>
      </c>
      <c r="E121" s="21">
        <f t="shared" si="2"/>
        <v>65.594948210460572</v>
      </c>
      <c r="I121" s="21"/>
      <c r="J121" s="18"/>
    </row>
    <row r="122" spans="1:10" x14ac:dyDescent="0.25">
      <c r="A122" s="15">
        <v>38017</v>
      </c>
      <c r="B122" s="21">
        <v>67.279286028830427</v>
      </c>
      <c r="E122" s="21">
        <f>AVERAGE($B$122:$B$133)</f>
        <v>70.663419783839672</v>
      </c>
      <c r="I122" s="21"/>
      <c r="J122" s="18"/>
    </row>
    <row r="123" spans="1:10" x14ac:dyDescent="0.25">
      <c r="A123" s="15">
        <v>38046</v>
      </c>
      <c r="B123" s="21">
        <v>68.674271528334515</v>
      </c>
      <c r="E123" s="21">
        <f t="shared" ref="E123:E133" si="3">AVERAGE($B$122:$B$133)</f>
        <v>70.663419783839672</v>
      </c>
      <c r="I123" s="21"/>
      <c r="J123" s="18"/>
    </row>
    <row r="124" spans="1:10" x14ac:dyDescent="0.25">
      <c r="A124" s="15">
        <v>38077</v>
      </c>
      <c r="B124" s="21">
        <v>69.972875150684885</v>
      </c>
      <c r="E124" s="21">
        <f t="shared" si="3"/>
        <v>70.663419783839672</v>
      </c>
      <c r="I124" s="21"/>
      <c r="J124" s="18"/>
    </row>
    <row r="125" spans="1:10" x14ac:dyDescent="0.25">
      <c r="A125" s="15">
        <v>38107</v>
      </c>
      <c r="B125" s="21">
        <v>70.288010733914135</v>
      </c>
      <c r="E125" s="21">
        <f t="shared" si="3"/>
        <v>70.663419783839672</v>
      </c>
      <c r="I125" s="21"/>
      <c r="J125" s="18"/>
    </row>
    <row r="126" spans="1:10" x14ac:dyDescent="0.25">
      <c r="A126" s="15">
        <v>38138</v>
      </c>
      <c r="B126" s="21">
        <v>70.639482223364539</v>
      </c>
      <c r="E126" s="21">
        <f t="shared" si="3"/>
        <v>70.663419783839672</v>
      </c>
      <c r="I126" s="21"/>
      <c r="J126" s="18"/>
    </row>
    <row r="127" spans="1:10" x14ac:dyDescent="0.25">
      <c r="A127" s="15">
        <v>38168</v>
      </c>
      <c r="B127" s="21">
        <v>70.655621586343074</v>
      </c>
      <c r="E127" s="21">
        <f t="shared" si="3"/>
        <v>70.663419783839672</v>
      </c>
      <c r="F127" t="s">
        <v>20</v>
      </c>
      <c r="G127" t="s">
        <v>25</v>
      </c>
      <c r="H127" s="17">
        <f>(E127/E115-1)*100</f>
        <v>7.7269236605187475</v>
      </c>
      <c r="I127" s="21"/>
      <c r="J127" s="18"/>
    </row>
    <row r="128" spans="1:10" x14ac:dyDescent="0.25">
      <c r="A128" s="15">
        <v>38199</v>
      </c>
      <c r="B128" s="21">
        <v>70.44981655674988</v>
      </c>
      <c r="E128" s="21">
        <f t="shared" si="3"/>
        <v>70.663419783839672</v>
      </c>
      <c r="I128" s="21"/>
      <c r="J128" s="18"/>
    </row>
    <row r="129" spans="1:10" x14ac:dyDescent="0.25">
      <c r="A129" s="15">
        <v>38230</v>
      </c>
      <c r="B129" s="21">
        <v>70.684328979711296</v>
      </c>
      <c r="E129" s="21">
        <f t="shared" si="3"/>
        <v>70.663419783839672</v>
      </c>
      <c r="I129" s="21"/>
      <c r="J129" s="18"/>
    </row>
    <row r="130" spans="1:10" x14ac:dyDescent="0.25">
      <c r="A130" s="15">
        <v>38260</v>
      </c>
      <c r="B130" s="21">
        <v>70.913673401961518</v>
      </c>
      <c r="E130" s="21">
        <f t="shared" si="3"/>
        <v>70.663419783839672</v>
      </c>
      <c r="I130" s="21"/>
      <c r="J130" s="18"/>
    </row>
    <row r="131" spans="1:10" x14ac:dyDescent="0.25">
      <c r="A131" s="15">
        <v>38291</v>
      </c>
      <c r="B131" s="21">
        <v>72.391281763878681</v>
      </c>
      <c r="E131" s="21">
        <f t="shared" si="3"/>
        <v>70.663419783839672</v>
      </c>
      <c r="I131" s="21"/>
      <c r="J131" s="18"/>
    </row>
    <row r="132" spans="1:10" x14ac:dyDescent="0.25">
      <c r="A132" s="15">
        <v>38321</v>
      </c>
      <c r="B132" s="21">
        <v>72.911021913231835</v>
      </c>
      <c r="E132" s="21">
        <f t="shared" si="3"/>
        <v>70.663419783839672</v>
      </c>
      <c r="I132" s="21"/>
      <c r="J132" s="18"/>
    </row>
    <row r="133" spans="1:10" x14ac:dyDescent="0.25">
      <c r="A133" s="15">
        <v>38352</v>
      </c>
      <c r="B133" s="21">
        <v>73.101367539071191</v>
      </c>
      <c r="E133" s="21">
        <f t="shared" si="3"/>
        <v>70.663419783839672</v>
      </c>
      <c r="I133" s="21"/>
      <c r="J133" s="18"/>
    </row>
    <row r="134" spans="1:10" x14ac:dyDescent="0.25">
      <c r="A134" s="15">
        <v>38383</v>
      </c>
      <c r="B134" s="21">
        <v>72.913407787597137</v>
      </c>
      <c r="E134" s="21">
        <f>AVERAGE($B$134:$B$145)</f>
        <v>74.677499330191253</v>
      </c>
      <c r="I134" s="21"/>
      <c r="J134" s="18"/>
    </row>
    <row r="135" spans="1:10" x14ac:dyDescent="0.25">
      <c r="A135" s="15">
        <v>38411</v>
      </c>
      <c r="B135" s="21">
        <v>73.156210688892216</v>
      </c>
      <c r="E135" s="21">
        <f t="shared" ref="E135:E145" si="4">AVERAGE($B$134:$B$145)</f>
        <v>74.677499330191253</v>
      </c>
      <c r="I135" s="21"/>
      <c r="J135" s="18"/>
    </row>
    <row r="136" spans="1:10" x14ac:dyDescent="0.25">
      <c r="A136" s="15">
        <v>38442</v>
      </c>
      <c r="B136" s="21">
        <v>73.560427564544696</v>
      </c>
      <c r="E136" s="21">
        <f t="shared" si="4"/>
        <v>74.677499330191253</v>
      </c>
      <c r="I136" s="21"/>
      <c r="J136" s="18"/>
    </row>
    <row r="137" spans="1:10" x14ac:dyDescent="0.25">
      <c r="A137" s="15">
        <v>38472</v>
      </c>
      <c r="B137" s="21">
        <v>73.778014158642534</v>
      </c>
      <c r="E137" s="21">
        <f t="shared" si="4"/>
        <v>74.677499330191253</v>
      </c>
      <c r="I137" s="21"/>
      <c r="J137" s="18"/>
    </row>
    <row r="138" spans="1:10" x14ac:dyDescent="0.25">
      <c r="A138" s="15">
        <v>38503</v>
      </c>
      <c r="B138" s="21">
        <v>74.072610903998665</v>
      </c>
      <c r="E138" s="21">
        <f t="shared" si="4"/>
        <v>74.677499330191253</v>
      </c>
      <c r="I138" s="21"/>
      <c r="J138" s="18"/>
    </row>
    <row r="139" spans="1:10" x14ac:dyDescent="0.25">
      <c r="A139" s="15">
        <v>38533</v>
      </c>
      <c r="B139" s="21">
        <v>74.502026030914152</v>
      </c>
      <c r="E139" s="21">
        <f t="shared" si="4"/>
        <v>74.677499330191253</v>
      </c>
      <c r="F139" t="s">
        <v>21</v>
      </c>
      <c r="G139" t="s">
        <v>25</v>
      </c>
      <c r="H139" s="17">
        <f>(E139/E127-1)*100</f>
        <v>5.6805622465353478</v>
      </c>
      <c r="I139" s="21"/>
      <c r="J139" s="18"/>
    </row>
    <row r="140" spans="1:10" x14ac:dyDescent="0.25">
      <c r="A140" s="15">
        <v>38564</v>
      </c>
      <c r="B140" s="21">
        <v>74.834743213224641</v>
      </c>
      <c r="E140" s="21">
        <f t="shared" si="4"/>
        <v>74.677499330191253</v>
      </c>
      <c r="I140" s="21"/>
      <c r="J140" s="18"/>
    </row>
    <row r="141" spans="1:10" x14ac:dyDescent="0.25">
      <c r="A141" s="15">
        <v>38595</v>
      </c>
      <c r="B141" s="21">
        <v>74.98216967534465</v>
      </c>
      <c r="E141" s="21">
        <f t="shared" si="4"/>
        <v>74.677499330191253</v>
      </c>
      <c r="I141" s="21"/>
      <c r="J141" s="18"/>
    </row>
    <row r="142" spans="1:10" x14ac:dyDescent="0.25">
      <c r="A142" s="15">
        <v>38625</v>
      </c>
      <c r="B142" s="21">
        <v>75.401005727086698</v>
      </c>
      <c r="E142" s="21">
        <f t="shared" si="4"/>
        <v>74.677499330191253</v>
      </c>
      <c r="I142" s="21"/>
      <c r="J142" s="18"/>
    </row>
    <row r="143" spans="1:10" x14ac:dyDescent="0.25">
      <c r="A143" s="15">
        <v>38656</v>
      </c>
      <c r="B143" s="21">
        <v>75.784522016883102</v>
      </c>
      <c r="E143" s="21">
        <f t="shared" si="4"/>
        <v>74.677499330191253</v>
      </c>
      <c r="I143" s="21"/>
      <c r="J143" s="18"/>
    </row>
    <row r="144" spans="1:10" x14ac:dyDescent="0.25">
      <c r="A144" s="15">
        <v>38686</v>
      </c>
      <c r="B144" s="21">
        <v>76.414996129389039</v>
      </c>
      <c r="E144" s="21">
        <f t="shared" si="4"/>
        <v>74.677499330191253</v>
      </c>
      <c r="I144" s="21"/>
      <c r="J144" s="18"/>
    </row>
    <row r="145" spans="1:10" x14ac:dyDescent="0.25">
      <c r="A145" s="15">
        <v>38717</v>
      </c>
      <c r="B145" s="21">
        <v>76.729858065777492</v>
      </c>
      <c r="E145" s="21">
        <f t="shared" si="4"/>
        <v>74.677499330191253</v>
      </c>
      <c r="I145" s="21"/>
      <c r="J145" s="18"/>
    </row>
    <row r="146" spans="1:10" x14ac:dyDescent="0.25">
      <c r="A146" s="15">
        <v>38748</v>
      </c>
      <c r="B146" s="21">
        <v>77.341600766533674</v>
      </c>
      <c r="E146" s="21">
        <f>AVERAGE($B$146:$B$157)</f>
        <v>79.926908512504369</v>
      </c>
      <c r="I146" s="21"/>
      <c r="J146" s="18"/>
    </row>
    <row r="147" spans="1:10" x14ac:dyDescent="0.25">
      <c r="A147" s="15">
        <v>38776</v>
      </c>
      <c r="B147" s="21">
        <v>77.898215078882203</v>
      </c>
      <c r="E147" s="21">
        <f t="shared" ref="E147:E157" si="5">AVERAGE($B$146:$B$157)</f>
        <v>79.926908512504369</v>
      </c>
      <c r="I147" s="21"/>
      <c r="J147" s="18"/>
    </row>
    <row r="148" spans="1:10" x14ac:dyDescent="0.25">
      <c r="A148" s="15">
        <v>38807</v>
      </c>
      <c r="B148" s="21">
        <v>78.351580658169269</v>
      </c>
      <c r="E148" s="21">
        <f t="shared" si="5"/>
        <v>79.926908512504369</v>
      </c>
      <c r="I148" s="21"/>
      <c r="J148" s="18"/>
    </row>
    <row r="149" spans="1:10" x14ac:dyDescent="0.25">
      <c r="A149" s="15">
        <v>38837</v>
      </c>
      <c r="B149" s="21">
        <v>78.747562825303547</v>
      </c>
      <c r="E149" s="21">
        <f t="shared" si="5"/>
        <v>79.926908512504369</v>
      </c>
      <c r="I149" s="21"/>
      <c r="J149" s="18"/>
    </row>
    <row r="150" spans="1:10" x14ac:dyDescent="0.25">
      <c r="A150" s="15">
        <v>38868</v>
      </c>
      <c r="B150" s="21">
        <v>79.478517484971903</v>
      </c>
      <c r="E150" s="21">
        <f t="shared" si="5"/>
        <v>79.926908512504369</v>
      </c>
      <c r="I150" s="21"/>
      <c r="J150" s="18"/>
    </row>
    <row r="151" spans="1:10" x14ac:dyDescent="0.25">
      <c r="A151" s="15">
        <v>38898</v>
      </c>
      <c r="B151" s="21">
        <v>80.14441261574342</v>
      </c>
      <c r="E151" s="21">
        <f t="shared" si="5"/>
        <v>79.926908512504369</v>
      </c>
      <c r="F151" t="s">
        <v>22</v>
      </c>
      <c r="G151" t="s">
        <v>25</v>
      </c>
      <c r="H151" s="17">
        <f>(E151/E139-1)*100</f>
        <v>7.0294388931029017</v>
      </c>
      <c r="I151" s="21"/>
      <c r="J151" s="18"/>
    </row>
    <row r="152" spans="1:10" x14ac:dyDescent="0.25">
      <c r="A152" s="15">
        <v>38929</v>
      </c>
      <c r="B152" s="21">
        <v>79.956513368145551</v>
      </c>
      <c r="E152" s="21">
        <f t="shared" si="5"/>
        <v>79.926908512504369</v>
      </c>
      <c r="I152" s="21"/>
      <c r="J152" s="18"/>
    </row>
    <row r="153" spans="1:10" x14ac:dyDescent="0.25">
      <c r="A153" s="15">
        <v>38960</v>
      </c>
      <c r="B153" s="21">
        <v>79.869430183896071</v>
      </c>
      <c r="E153" s="21">
        <f t="shared" si="5"/>
        <v>79.926908512504369</v>
      </c>
      <c r="I153" s="21"/>
      <c r="J153" s="18"/>
    </row>
    <row r="154" spans="1:10" x14ac:dyDescent="0.25">
      <c r="A154" s="15">
        <v>38990</v>
      </c>
      <c r="B154" s="21">
        <v>80.290713770991402</v>
      </c>
      <c r="E154" s="21">
        <f t="shared" si="5"/>
        <v>79.926908512504369</v>
      </c>
      <c r="I154" s="21"/>
      <c r="J154" s="18"/>
    </row>
    <row r="155" spans="1:10" x14ac:dyDescent="0.25">
      <c r="A155" s="15">
        <v>39021</v>
      </c>
      <c r="B155" s="21">
        <v>81.443277773111362</v>
      </c>
      <c r="E155" s="21">
        <f t="shared" si="5"/>
        <v>79.926908512504369</v>
      </c>
      <c r="I155" s="21"/>
      <c r="J155" s="18"/>
    </row>
    <row r="156" spans="1:10" x14ac:dyDescent="0.25">
      <c r="A156" s="15">
        <v>39051</v>
      </c>
      <c r="B156" s="21">
        <v>82.486599765956043</v>
      </c>
      <c r="E156" s="21">
        <f t="shared" si="5"/>
        <v>79.926908512504369</v>
      </c>
      <c r="I156" s="21"/>
      <c r="J156" s="18"/>
    </row>
    <row r="157" spans="1:10" x14ac:dyDescent="0.25">
      <c r="A157" s="15">
        <v>39082</v>
      </c>
      <c r="B157" s="21">
        <v>83.114477858347996</v>
      </c>
      <c r="E157" s="21">
        <f t="shared" si="5"/>
        <v>79.926908512504369</v>
      </c>
      <c r="I157" s="21"/>
      <c r="J157" s="18"/>
    </row>
    <row r="158" spans="1:10" x14ac:dyDescent="0.25">
      <c r="A158" s="15">
        <v>39113</v>
      </c>
      <c r="B158" s="21">
        <v>83.767969145958887</v>
      </c>
      <c r="E158" s="21">
        <f>AVERAGE($B$158:$B$169)</f>
        <v>85.868740022272661</v>
      </c>
      <c r="I158" s="21"/>
      <c r="J158" s="18"/>
    </row>
    <row r="159" spans="1:10" x14ac:dyDescent="0.25">
      <c r="A159" s="15">
        <v>39141</v>
      </c>
      <c r="B159" s="21">
        <v>84.237738155565438</v>
      </c>
      <c r="E159" s="21">
        <f t="shared" ref="E159:E169" si="6">AVERAGE($B$158:$B$169)</f>
        <v>85.868740022272661</v>
      </c>
      <c r="I159" s="21"/>
      <c r="J159" s="18"/>
    </row>
    <row r="160" spans="1:10" x14ac:dyDescent="0.25">
      <c r="A160" s="15">
        <v>39172</v>
      </c>
      <c r="B160" s="21">
        <v>84.648775885528067</v>
      </c>
      <c r="E160" s="21">
        <f t="shared" si="6"/>
        <v>85.868740022272661</v>
      </c>
      <c r="I160" s="21"/>
      <c r="J160" s="18"/>
    </row>
    <row r="161" spans="1:10" x14ac:dyDescent="0.25">
      <c r="A161" s="15">
        <v>39202</v>
      </c>
      <c r="B161" s="21">
        <v>84.778088522505413</v>
      </c>
      <c r="E161" s="21">
        <f t="shared" si="6"/>
        <v>85.868740022272661</v>
      </c>
      <c r="I161" s="21"/>
      <c r="J161" s="18"/>
    </row>
    <row r="162" spans="1:10" x14ac:dyDescent="0.25">
      <c r="A162" s="15">
        <v>39233</v>
      </c>
      <c r="B162" s="21">
        <v>85.344995173783929</v>
      </c>
      <c r="E162" s="21">
        <f t="shared" si="6"/>
        <v>85.868740022272661</v>
      </c>
      <c r="I162" s="21"/>
      <c r="J162" s="18"/>
    </row>
    <row r="163" spans="1:10" x14ac:dyDescent="0.25">
      <c r="A163" s="15">
        <v>39263</v>
      </c>
      <c r="B163" s="21">
        <v>85.38588766896703</v>
      </c>
      <c r="E163" s="21">
        <f t="shared" si="6"/>
        <v>85.868740022272661</v>
      </c>
      <c r="F163" t="s">
        <v>23</v>
      </c>
      <c r="G163" t="s">
        <v>25</v>
      </c>
      <c r="H163" s="17">
        <f>(E163/E151-1)*100</f>
        <v>7.434081488137001</v>
      </c>
      <c r="I163" s="21"/>
      <c r="J163" s="18"/>
    </row>
    <row r="164" spans="1:10" x14ac:dyDescent="0.25">
      <c r="A164" s="15">
        <v>39294</v>
      </c>
      <c r="B164" s="21">
        <v>86.201435698313674</v>
      </c>
      <c r="E164" s="21">
        <f t="shared" si="6"/>
        <v>85.868740022272661</v>
      </c>
      <c r="I164" s="21"/>
      <c r="J164" s="18"/>
    </row>
    <row r="165" spans="1:10" x14ac:dyDescent="0.25">
      <c r="A165" s="15">
        <v>39325</v>
      </c>
      <c r="B165" s="21">
        <v>86.173669018346217</v>
      </c>
      <c r="E165" s="21">
        <f t="shared" si="6"/>
        <v>85.868740022272661</v>
      </c>
      <c r="I165" s="21"/>
      <c r="J165" s="18"/>
    </row>
    <row r="166" spans="1:10" x14ac:dyDescent="0.25">
      <c r="A166" s="15">
        <v>39355</v>
      </c>
      <c r="B166" s="21">
        <v>86.954530241662127</v>
      </c>
      <c r="E166" s="21">
        <f t="shared" si="6"/>
        <v>85.868740022272661</v>
      </c>
      <c r="I166" s="21"/>
      <c r="J166" s="18"/>
    </row>
    <row r="167" spans="1:10" x14ac:dyDescent="0.25">
      <c r="A167" s="15">
        <v>39386</v>
      </c>
      <c r="B167" s="21">
        <v>87.043788007968644</v>
      </c>
      <c r="E167" s="21">
        <f t="shared" si="6"/>
        <v>85.868740022272661</v>
      </c>
      <c r="I167" s="21"/>
      <c r="J167" s="18"/>
    </row>
    <row r="168" spans="1:10" x14ac:dyDescent="0.25">
      <c r="A168" s="15">
        <v>39416</v>
      </c>
      <c r="B168" s="21">
        <v>87.624323762158625</v>
      </c>
      <c r="E168" s="21">
        <f t="shared" si="6"/>
        <v>85.868740022272661</v>
      </c>
      <c r="I168" s="21"/>
      <c r="J168" s="18"/>
    </row>
    <row r="169" spans="1:10" x14ac:dyDescent="0.25">
      <c r="A169" s="15">
        <v>39447</v>
      </c>
      <c r="B169" s="21">
        <v>88.263678986513796</v>
      </c>
      <c r="E169" s="21">
        <f t="shared" si="6"/>
        <v>85.868740022272661</v>
      </c>
      <c r="I169" s="21"/>
      <c r="J169" s="18"/>
    </row>
    <row r="170" spans="1:10" x14ac:dyDescent="0.25">
      <c r="A170" s="15">
        <v>39478</v>
      </c>
      <c r="B170" s="21">
        <v>88.682547048384038</v>
      </c>
      <c r="C170" s="34"/>
      <c r="E170" s="21">
        <f>AVERAGE($B$170:$B$181)</f>
        <v>90.507244497650674</v>
      </c>
      <c r="G170" s="34"/>
      <c r="I170" s="21"/>
      <c r="J170" s="18"/>
    </row>
    <row r="171" spans="1:10" x14ac:dyDescent="0.25">
      <c r="A171" s="15">
        <v>39507</v>
      </c>
      <c r="B171" s="21">
        <v>88.960966509251691</v>
      </c>
      <c r="E171" s="21">
        <f t="shared" ref="E171:E181" si="7">AVERAGE($B$170:$B$181)</f>
        <v>90.507244497650674</v>
      </c>
      <c r="I171" s="21"/>
      <c r="J171" s="18"/>
    </row>
    <row r="172" spans="1:10" x14ac:dyDescent="0.25">
      <c r="A172" s="15">
        <v>39538</v>
      </c>
      <c r="B172" s="21">
        <v>89.347737630699214</v>
      </c>
      <c r="E172" s="21">
        <f t="shared" si="7"/>
        <v>90.507244497650674</v>
      </c>
      <c r="I172" s="21"/>
      <c r="J172" s="18"/>
    </row>
    <row r="173" spans="1:10" x14ac:dyDescent="0.25">
      <c r="A173" s="15">
        <v>39568</v>
      </c>
      <c r="B173" s="21">
        <v>90.181675042808578</v>
      </c>
      <c r="E173" s="21">
        <f t="shared" si="7"/>
        <v>90.507244497650674</v>
      </c>
      <c r="I173" s="21"/>
      <c r="J173" s="18"/>
    </row>
    <row r="174" spans="1:10" x14ac:dyDescent="0.25">
      <c r="A174" s="15">
        <v>39599</v>
      </c>
      <c r="B174" s="21">
        <v>90.374499293889784</v>
      </c>
      <c r="D174" s="18"/>
      <c r="E174" s="21">
        <f t="shared" si="7"/>
        <v>90.507244497650674</v>
      </c>
      <c r="I174" s="21"/>
      <c r="J174" s="18"/>
    </row>
    <row r="175" spans="1:10" x14ac:dyDescent="0.25">
      <c r="A175" s="15">
        <v>39629</v>
      </c>
      <c r="B175" s="21">
        <v>90.834278322735031</v>
      </c>
      <c r="E175" s="21">
        <f t="shared" si="7"/>
        <v>90.507244497650674</v>
      </c>
      <c r="F175" t="s">
        <v>24</v>
      </c>
      <c r="G175" t="s">
        <v>25</v>
      </c>
      <c r="H175" s="17">
        <f>(E175/E163-1)*100</f>
        <v>5.4018545912923432</v>
      </c>
      <c r="I175" s="21"/>
      <c r="J175" s="18"/>
    </row>
    <row r="176" spans="1:10" x14ac:dyDescent="0.25">
      <c r="A176" s="15">
        <v>39660</v>
      </c>
      <c r="B176" s="21">
        <v>91.237988244118824</v>
      </c>
      <c r="E176" s="21">
        <f t="shared" si="7"/>
        <v>90.507244497650674</v>
      </c>
      <c r="I176" s="21"/>
      <c r="J176" s="18"/>
    </row>
    <row r="177" spans="1:10" x14ac:dyDescent="0.25">
      <c r="A177" s="15">
        <v>39691</v>
      </c>
      <c r="B177" s="21">
        <v>91.457807368963202</v>
      </c>
      <c r="E177" s="21">
        <f t="shared" si="7"/>
        <v>90.507244497650674</v>
      </c>
      <c r="I177" s="21"/>
      <c r="J177" s="18"/>
    </row>
    <row r="178" spans="1:10" x14ac:dyDescent="0.25">
      <c r="A178" s="15">
        <v>39721</v>
      </c>
      <c r="B178" s="21">
        <v>91.317416532280674</v>
      </c>
      <c r="E178" s="21">
        <f t="shared" si="7"/>
        <v>90.507244497650674</v>
      </c>
      <c r="I178" s="21"/>
      <c r="J178" s="18"/>
    </row>
    <row r="179" spans="1:10" x14ac:dyDescent="0.25">
      <c r="A179" s="15">
        <v>39752</v>
      </c>
      <c r="B179" s="21">
        <v>91.184966021527998</v>
      </c>
      <c r="E179" s="21">
        <f t="shared" si="7"/>
        <v>90.507244497650674</v>
      </c>
      <c r="I179" s="21"/>
      <c r="J179" s="18"/>
    </row>
    <row r="180" spans="1:10" x14ac:dyDescent="0.25">
      <c r="A180" s="15">
        <v>39782</v>
      </c>
      <c r="B180" s="21">
        <v>91.374143174900865</v>
      </c>
      <c r="E180" s="21">
        <f t="shared" si="7"/>
        <v>90.507244497650674</v>
      </c>
      <c r="I180" s="21"/>
      <c r="J180" s="18"/>
    </row>
    <row r="181" spans="1:10" x14ac:dyDescent="0.25">
      <c r="A181" s="15">
        <v>39813</v>
      </c>
      <c r="B181" s="21">
        <v>91.132908782248151</v>
      </c>
      <c r="C181" s="21"/>
      <c r="D181" s="18">
        <f>B181</f>
        <v>91.132908782248151</v>
      </c>
      <c r="E181" s="21">
        <f t="shared" si="7"/>
        <v>90.507244497650674</v>
      </c>
      <c r="I181" s="21"/>
      <c r="J181" s="18"/>
    </row>
    <row r="182" spans="1:10" x14ac:dyDescent="0.25">
      <c r="A182" s="15">
        <v>39844</v>
      </c>
      <c r="B182" s="21">
        <v>90.582371336241323</v>
      </c>
      <c r="E182" s="21">
        <f t="shared" ref="E182:E193" si="8">AVERAGE($B$182:$B$193)</f>
        <v>89.136021187985719</v>
      </c>
      <c r="I182" s="21"/>
      <c r="J182" s="18"/>
    </row>
    <row r="183" spans="1:10" x14ac:dyDescent="0.25">
      <c r="A183" s="15">
        <v>39872</v>
      </c>
      <c r="B183" s="21">
        <v>90.206048409867861</v>
      </c>
      <c r="E183" s="21">
        <f t="shared" si="8"/>
        <v>89.136021187985719</v>
      </c>
      <c r="I183" s="21"/>
      <c r="J183" s="18"/>
    </row>
    <row r="184" spans="1:10" x14ac:dyDescent="0.25">
      <c r="A184" s="15">
        <v>39903</v>
      </c>
      <c r="B184" s="21">
        <v>89.800513260530252</v>
      </c>
      <c r="E184" s="21">
        <f t="shared" si="8"/>
        <v>89.136021187985719</v>
      </c>
      <c r="I184" s="21"/>
      <c r="J184" s="18"/>
    </row>
    <row r="185" spans="1:10" x14ac:dyDescent="0.25">
      <c r="A185" s="15">
        <v>39933</v>
      </c>
      <c r="B185" s="21">
        <v>88.985282736442713</v>
      </c>
      <c r="E185" s="21">
        <f t="shared" si="8"/>
        <v>89.136021187985719</v>
      </c>
    </row>
    <row r="186" spans="1:10" x14ac:dyDescent="0.25">
      <c r="A186" s="15">
        <v>39964</v>
      </c>
      <c r="B186" s="21">
        <v>88.361306142688605</v>
      </c>
      <c r="D186" s="18"/>
      <c r="E186" s="21">
        <f t="shared" si="8"/>
        <v>89.136021187985719</v>
      </c>
    </row>
    <row r="187" spans="1:10" x14ac:dyDescent="0.25">
      <c r="A187" s="15">
        <v>39994</v>
      </c>
      <c r="B187" s="21">
        <v>88.088971796554844</v>
      </c>
      <c r="E187" s="21">
        <f t="shared" si="8"/>
        <v>89.136021187985719</v>
      </c>
      <c r="F187" t="s">
        <v>26</v>
      </c>
      <c r="G187" t="s">
        <v>25</v>
      </c>
      <c r="H187" s="17">
        <f>(E187/E175-1)*100</f>
        <v>-1.5150425993805894</v>
      </c>
    </row>
    <row r="188" spans="1:10" x14ac:dyDescent="0.25">
      <c r="A188" s="15">
        <v>40025</v>
      </c>
      <c r="B188" s="21">
        <v>87.829983099560422</v>
      </c>
      <c r="E188" s="21">
        <f t="shared" si="8"/>
        <v>89.136021187985719</v>
      </c>
    </row>
    <row r="189" spans="1:10" x14ac:dyDescent="0.25">
      <c r="A189" s="15">
        <v>40056</v>
      </c>
      <c r="B189" s="21">
        <v>87.896158151772894</v>
      </c>
      <c r="E189" s="21">
        <f t="shared" si="8"/>
        <v>89.136021187985719</v>
      </c>
    </row>
    <row r="190" spans="1:10" x14ac:dyDescent="0.25">
      <c r="A190" s="15">
        <v>40086</v>
      </c>
      <c r="B190" s="21">
        <v>88.18845921896903</v>
      </c>
      <c r="E190" s="21">
        <f t="shared" si="8"/>
        <v>89.136021187985719</v>
      </c>
    </row>
    <row r="191" spans="1:10" x14ac:dyDescent="0.25">
      <c r="A191" s="15">
        <v>40117</v>
      </c>
      <c r="B191" s="21">
        <v>89.071241606145819</v>
      </c>
      <c r="E191" s="21">
        <f t="shared" si="8"/>
        <v>89.136021187985719</v>
      </c>
    </row>
    <row r="192" spans="1:10" x14ac:dyDescent="0.25">
      <c r="A192" s="15">
        <v>40147</v>
      </c>
      <c r="B192" s="21">
        <v>90.03397966879929</v>
      </c>
      <c r="E192" s="21">
        <f t="shared" si="8"/>
        <v>89.136021187985719</v>
      </c>
    </row>
    <row r="193" spans="1:8" x14ac:dyDescent="0.25">
      <c r="A193" s="15">
        <v>40178</v>
      </c>
      <c r="B193" s="21">
        <v>90.587938828255858</v>
      </c>
      <c r="E193" s="21">
        <f t="shared" si="8"/>
        <v>89.136021187985719</v>
      </c>
    </row>
    <row r="194" spans="1:8" x14ac:dyDescent="0.25">
      <c r="A194" s="15">
        <v>40209</v>
      </c>
      <c r="B194" s="21">
        <v>91.739981542507081</v>
      </c>
      <c r="C194" s="21"/>
      <c r="D194" s="18"/>
      <c r="E194" s="21">
        <f t="shared" ref="E194:E205" si="9">AVERAGE($B$194:$B$205)</f>
        <v>95.797741774624896</v>
      </c>
    </row>
    <row r="195" spans="1:8" x14ac:dyDescent="0.25">
      <c r="A195" s="15">
        <v>40237</v>
      </c>
      <c r="B195" s="21">
        <v>92.682599964245554</v>
      </c>
      <c r="E195" s="21">
        <f t="shared" si="9"/>
        <v>95.797741774624896</v>
      </c>
    </row>
    <row r="196" spans="1:8" x14ac:dyDescent="0.25">
      <c r="A196" s="15">
        <v>40268</v>
      </c>
      <c r="B196" s="21">
        <v>93.823828807428015</v>
      </c>
      <c r="E196" s="21">
        <f t="shared" si="9"/>
        <v>95.797741774624896</v>
      </c>
    </row>
    <row r="197" spans="1:8" x14ac:dyDescent="0.25">
      <c r="A197" s="15">
        <v>40298</v>
      </c>
      <c r="B197" s="21">
        <v>94.844545746981694</v>
      </c>
      <c r="E197" s="21">
        <f t="shared" si="9"/>
        <v>95.797741774624896</v>
      </c>
    </row>
    <row r="198" spans="1:8" x14ac:dyDescent="0.25">
      <c r="A198" s="15">
        <v>40329</v>
      </c>
      <c r="B198" s="21">
        <v>95.736520309716852</v>
      </c>
      <c r="E198" s="21">
        <f t="shared" si="9"/>
        <v>95.797741774624896</v>
      </c>
    </row>
    <row r="199" spans="1:8" x14ac:dyDescent="0.25">
      <c r="A199" s="15">
        <v>40359</v>
      </c>
      <c r="B199" s="21">
        <v>96.751912459920177</v>
      </c>
      <c r="D199" s="18">
        <f>B199</f>
        <v>96.751912459920177</v>
      </c>
      <c r="E199" s="21">
        <f t="shared" si="9"/>
        <v>95.797741774624896</v>
      </c>
      <c r="F199" t="s">
        <v>27</v>
      </c>
      <c r="G199" t="s">
        <v>25</v>
      </c>
      <c r="H199" s="17">
        <f>(E199/E187-1)*100</f>
        <v>7.4736571117413497</v>
      </c>
    </row>
    <row r="200" spans="1:8" x14ac:dyDescent="0.25">
      <c r="A200" s="15">
        <v>40390</v>
      </c>
      <c r="B200" s="21">
        <v>97.321494023684039</v>
      </c>
      <c r="E200" s="21">
        <f t="shared" si="9"/>
        <v>95.797741774624896</v>
      </c>
    </row>
    <row r="201" spans="1:8" x14ac:dyDescent="0.25">
      <c r="A201" s="15">
        <v>40421</v>
      </c>
      <c r="B201" s="21">
        <v>97.597344414039128</v>
      </c>
      <c r="E201" s="21">
        <f t="shared" si="9"/>
        <v>95.797741774624896</v>
      </c>
    </row>
    <row r="202" spans="1:8" x14ac:dyDescent="0.25">
      <c r="A202" s="15">
        <v>40451</v>
      </c>
      <c r="B202" s="21">
        <v>97.37312839016252</v>
      </c>
      <c r="E202" s="21">
        <f t="shared" si="9"/>
        <v>95.797741774624896</v>
      </c>
    </row>
    <row r="203" spans="1:8" x14ac:dyDescent="0.25">
      <c r="A203" s="15">
        <v>40482</v>
      </c>
      <c r="B203" s="21">
        <v>97.281242532250971</v>
      </c>
      <c r="E203" s="21">
        <f t="shared" si="9"/>
        <v>95.797741774624896</v>
      </c>
    </row>
    <row r="204" spans="1:8" x14ac:dyDescent="0.25">
      <c r="A204" s="15">
        <v>40512</v>
      </c>
      <c r="B204" s="21">
        <v>97.164774360238809</v>
      </c>
      <c r="E204" s="21">
        <f t="shared" si="9"/>
        <v>95.797741774624896</v>
      </c>
    </row>
    <row r="205" spans="1:8" x14ac:dyDescent="0.25">
      <c r="A205" s="15">
        <v>40543</v>
      </c>
      <c r="B205" s="21">
        <v>97.255528744323769</v>
      </c>
      <c r="E205" s="21">
        <f t="shared" si="9"/>
        <v>95.797741774624896</v>
      </c>
    </row>
    <row r="206" spans="1:8" x14ac:dyDescent="0.25">
      <c r="A206" s="15">
        <v>40574</v>
      </c>
      <c r="B206" s="21">
        <v>97.639507973591492</v>
      </c>
      <c r="C206" s="17"/>
      <c r="E206" s="21">
        <f t="shared" ref="E206:E217" si="10">AVERAGE($B$206:$B$217)</f>
        <v>99.999999999999986</v>
      </c>
    </row>
    <row r="207" spans="1:8" x14ac:dyDescent="0.25">
      <c r="A207" s="15">
        <v>40602</v>
      </c>
      <c r="B207" s="21">
        <v>98.326525612651324</v>
      </c>
      <c r="C207" s="17"/>
      <c r="E207" s="21">
        <f t="shared" si="10"/>
        <v>99.999999999999986</v>
      </c>
    </row>
    <row r="208" spans="1:8" x14ac:dyDescent="0.25">
      <c r="A208" s="15">
        <v>40633</v>
      </c>
      <c r="B208" s="21">
        <v>99.476751842606234</v>
      </c>
      <c r="C208" s="17"/>
      <c r="E208" s="21">
        <f t="shared" si="10"/>
        <v>99.999999999999986</v>
      </c>
    </row>
    <row r="209" spans="1:8" x14ac:dyDescent="0.25">
      <c r="A209" s="15">
        <v>40663</v>
      </c>
      <c r="B209" s="21">
        <v>99.812402497836089</v>
      </c>
      <c r="C209" s="17"/>
      <c r="E209" s="21">
        <f t="shared" si="10"/>
        <v>99.999999999999986</v>
      </c>
    </row>
    <row r="210" spans="1:8" x14ac:dyDescent="0.25">
      <c r="A210" s="15">
        <v>40694</v>
      </c>
      <c r="B210" s="21">
        <v>100.51053814826034</v>
      </c>
      <c r="C210" s="17"/>
      <c r="E210" s="21">
        <f t="shared" si="10"/>
        <v>99.999999999999986</v>
      </c>
    </row>
    <row r="211" spans="1:8" x14ac:dyDescent="0.25">
      <c r="A211" s="15">
        <v>40724</v>
      </c>
      <c r="B211" s="21">
        <v>100.77011388566351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4.386594242755093</v>
      </c>
    </row>
    <row r="212" spans="1:8" x14ac:dyDescent="0.25">
      <c r="A212" s="15">
        <v>40755</v>
      </c>
      <c r="B212" s="21">
        <v>100.81771926240137</v>
      </c>
      <c r="C212" s="17"/>
      <c r="E212" s="21">
        <f t="shared" si="10"/>
        <v>99.999999999999986</v>
      </c>
    </row>
    <row r="213" spans="1:8" x14ac:dyDescent="0.25">
      <c r="A213" s="15">
        <v>40786</v>
      </c>
      <c r="B213" s="21">
        <v>100.68156234665399</v>
      </c>
      <c r="C213" s="17"/>
      <c r="E213" s="21">
        <f t="shared" si="10"/>
        <v>99.999999999999986</v>
      </c>
    </row>
    <row r="214" spans="1:8" x14ac:dyDescent="0.25">
      <c r="A214" s="15">
        <v>40816</v>
      </c>
      <c r="B214" s="21">
        <v>100.33102807164663</v>
      </c>
      <c r="C214" s="17"/>
      <c r="E214" s="21">
        <f t="shared" si="10"/>
        <v>99.999999999999986</v>
      </c>
    </row>
    <row r="215" spans="1:8" x14ac:dyDescent="0.25">
      <c r="A215" s="15">
        <v>40847</v>
      </c>
      <c r="B215" s="21">
        <v>100.60564428394952</v>
      </c>
      <c r="C215" s="17"/>
      <c r="E215" s="21">
        <f t="shared" si="10"/>
        <v>99.999999999999986</v>
      </c>
    </row>
    <row r="216" spans="1:8" x14ac:dyDescent="0.25">
      <c r="A216" s="15">
        <v>40877</v>
      </c>
      <c r="B216" s="21">
        <v>100.47105305580213</v>
      </c>
      <c r="C216" s="17"/>
      <c r="E216" s="21">
        <f t="shared" si="10"/>
        <v>99.999999999999986</v>
      </c>
    </row>
    <row r="217" spans="1:8" x14ac:dyDescent="0.25">
      <c r="A217" s="15">
        <v>40908</v>
      </c>
      <c r="B217" s="21">
        <v>100.55715301893726</v>
      </c>
      <c r="C217" s="17"/>
      <c r="E217" s="21">
        <f t="shared" si="10"/>
        <v>99.999999999999986</v>
      </c>
    </row>
    <row r="218" spans="1:8" x14ac:dyDescent="0.25">
      <c r="A218" s="15">
        <v>40939</v>
      </c>
      <c r="B218" s="21">
        <v>100.75224935418025</v>
      </c>
      <c r="C218" s="17"/>
      <c r="E218" s="21">
        <f t="shared" ref="E218:E229" si="11">AVERAGE($B$218:$B$229)</f>
        <v>102.52265386444066</v>
      </c>
    </row>
    <row r="219" spans="1:8" x14ac:dyDescent="0.25">
      <c r="A219" s="15">
        <v>40968</v>
      </c>
      <c r="B219" s="21">
        <v>100.70374839263614</v>
      </c>
      <c r="C219" s="17"/>
      <c r="E219" s="21">
        <f t="shared" si="11"/>
        <v>102.52265386444066</v>
      </c>
    </row>
    <row r="220" spans="1:8" x14ac:dyDescent="0.25">
      <c r="A220" s="15">
        <v>40999</v>
      </c>
      <c r="B220" s="21">
        <v>100.88407087247985</v>
      </c>
      <c r="C220" s="17"/>
      <c r="E220" s="21">
        <f t="shared" si="11"/>
        <v>102.52265386444066</v>
      </c>
    </row>
    <row r="221" spans="1:8" x14ac:dyDescent="0.25">
      <c r="A221" s="15">
        <v>41029</v>
      </c>
      <c r="B221" s="21">
        <v>101.26117131665299</v>
      </c>
      <c r="C221" s="17"/>
      <c r="E221" s="21">
        <f t="shared" si="11"/>
        <v>102.52265386444066</v>
      </c>
    </row>
    <row r="222" spans="1:8" x14ac:dyDescent="0.25">
      <c r="A222" s="15">
        <v>41060</v>
      </c>
      <c r="B222" s="21">
        <v>101.81046682351112</v>
      </c>
      <c r="C222" s="17"/>
      <c r="E222" s="21">
        <f t="shared" si="11"/>
        <v>102.52265386444066</v>
      </c>
    </row>
    <row r="223" spans="1:8" x14ac:dyDescent="0.25">
      <c r="A223" s="15">
        <v>41090</v>
      </c>
      <c r="B223" s="21">
        <v>102.09058042877996</v>
      </c>
      <c r="C223" s="17"/>
      <c r="E223" s="21">
        <f t="shared" si="11"/>
        <v>102.52265386444066</v>
      </c>
      <c r="F223" t="s">
        <v>30</v>
      </c>
      <c r="G223" t="s">
        <v>25</v>
      </c>
      <c r="H223" s="17">
        <f>(E223/E211-1)*100</f>
        <v>2.5226538644406604</v>
      </c>
    </row>
    <row r="224" spans="1:8" x14ac:dyDescent="0.25">
      <c r="A224" s="15">
        <v>41121</v>
      </c>
      <c r="B224" s="21">
        <v>102.65150901831335</v>
      </c>
      <c r="C224" s="17"/>
      <c r="E224" s="21">
        <f t="shared" si="11"/>
        <v>102.52265386444066</v>
      </c>
    </row>
    <row r="225" spans="1:8" x14ac:dyDescent="0.25">
      <c r="A225" s="15">
        <v>41152</v>
      </c>
      <c r="B225" s="21">
        <v>103.65793611993107</v>
      </c>
      <c r="C225" s="17"/>
      <c r="E225" s="21">
        <f t="shared" si="11"/>
        <v>102.52265386444066</v>
      </c>
    </row>
    <row r="226" spans="1:8" x14ac:dyDescent="0.25">
      <c r="A226" s="15">
        <v>41182</v>
      </c>
      <c r="B226" s="21">
        <v>104.0518745524307</v>
      </c>
      <c r="C226" s="17"/>
      <c r="E226" s="21">
        <f t="shared" si="11"/>
        <v>102.52265386444066</v>
      </c>
    </row>
    <row r="227" spans="1:8" x14ac:dyDescent="0.25">
      <c r="A227" s="15">
        <v>41213</v>
      </c>
      <c r="B227" s="21">
        <v>104.13515791294029</v>
      </c>
      <c r="C227" s="17"/>
      <c r="E227" s="21">
        <f t="shared" si="11"/>
        <v>102.52265386444066</v>
      </c>
    </row>
    <row r="228" spans="1:8" x14ac:dyDescent="0.25">
      <c r="A228" s="15">
        <v>41243</v>
      </c>
      <c r="B228" s="21">
        <v>104.05714695489942</v>
      </c>
      <c r="C228" s="17"/>
      <c r="E228" s="21">
        <f t="shared" si="11"/>
        <v>102.52265386444066</v>
      </c>
    </row>
    <row r="229" spans="1:8" x14ac:dyDescent="0.25">
      <c r="A229" s="15">
        <v>41274</v>
      </c>
      <c r="B229" s="21">
        <v>104.21593462653279</v>
      </c>
      <c r="C229" s="17"/>
      <c r="E229" s="21">
        <f t="shared" si="11"/>
        <v>102.52265386444066</v>
      </c>
    </row>
    <row r="230" spans="1:8" x14ac:dyDescent="0.25">
      <c r="A230" s="15">
        <v>41305</v>
      </c>
      <c r="B230" s="21">
        <v>104.10623305853667</v>
      </c>
      <c r="C230" s="38"/>
      <c r="E230" s="21">
        <f>AVERAGE($B$230:$B$241)</f>
        <v>105.78897111749488</v>
      </c>
    </row>
    <row r="231" spans="1:8" x14ac:dyDescent="0.25">
      <c r="A231" s="15">
        <v>41333</v>
      </c>
      <c r="B231" s="21">
        <v>104.06397954814206</v>
      </c>
      <c r="C231" s="38"/>
      <c r="E231" s="21">
        <f t="shared" ref="E231:E241" si="12">AVERAGE($B$230:$B$241)</f>
        <v>105.78897111749488</v>
      </c>
    </row>
    <row r="232" spans="1:8" x14ac:dyDescent="0.25">
      <c r="A232" s="15">
        <v>41364</v>
      </c>
      <c r="B232" s="21">
        <v>104.25280005454589</v>
      </c>
      <c r="C232" s="38"/>
      <c r="E232" s="21">
        <f t="shared" si="12"/>
        <v>105.78897111749488</v>
      </c>
    </row>
    <row r="233" spans="1:8" x14ac:dyDescent="0.25">
      <c r="A233" s="15">
        <v>41394</v>
      </c>
      <c r="B233" s="21">
        <v>104.53797163621705</v>
      </c>
      <c r="C233" s="38"/>
      <c r="E233" s="21">
        <f t="shared" si="12"/>
        <v>105.78897111749488</v>
      </c>
    </row>
    <row r="234" spans="1:8" x14ac:dyDescent="0.25">
      <c r="A234" s="15">
        <v>41425</v>
      </c>
      <c r="B234" s="21">
        <v>105.01699665733216</v>
      </c>
      <c r="C234" s="38"/>
      <c r="E234" s="21">
        <f t="shared" si="12"/>
        <v>105.78897111749488</v>
      </c>
    </row>
    <row r="235" spans="1:8" x14ac:dyDescent="0.25">
      <c r="A235" s="15">
        <v>41455</v>
      </c>
      <c r="B235" s="21">
        <v>105.54073099235359</v>
      </c>
      <c r="C235" s="38"/>
      <c r="E235" s="21">
        <f t="shared" si="12"/>
        <v>105.78897111749488</v>
      </c>
      <c r="F235" s="36" t="s">
        <v>32</v>
      </c>
      <c r="G235" t="s">
        <v>25</v>
      </c>
      <c r="H235" s="17">
        <f>(E235/E223-1)*100</f>
        <v>3.1859468419273229</v>
      </c>
    </row>
    <row r="236" spans="1:8" x14ac:dyDescent="0.25">
      <c r="A236" s="15">
        <v>41486</v>
      </c>
      <c r="B236" s="21">
        <v>106.11966130976344</v>
      </c>
      <c r="C236" s="38"/>
      <c r="E236" s="21">
        <f t="shared" si="12"/>
        <v>105.78897111749488</v>
      </c>
    </row>
    <row r="237" spans="1:8" x14ac:dyDescent="0.25">
      <c r="A237" s="15">
        <v>41517</v>
      </c>
      <c r="B237" s="21">
        <v>106.29446983878148</v>
      </c>
      <c r="C237" s="38"/>
      <c r="E237" s="21">
        <f t="shared" si="12"/>
        <v>105.78897111749488</v>
      </c>
    </row>
    <row r="238" spans="1:8" x14ac:dyDescent="0.25">
      <c r="A238" s="15">
        <v>41547</v>
      </c>
      <c r="B238" s="21">
        <v>106.7330562006302</v>
      </c>
      <c r="C238" s="38"/>
      <c r="E238" s="21">
        <f t="shared" si="12"/>
        <v>105.78897111749488</v>
      </c>
    </row>
    <row r="239" spans="1:8" x14ac:dyDescent="0.25">
      <c r="A239" s="15">
        <v>41578</v>
      </c>
      <c r="B239" s="21">
        <v>107.2530608939974</v>
      </c>
      <c r="C239" s="38"/>
      <c r="E239" s="21">
        <f t="shared" si="12"/>
        <v>105.78897111749488</v>
      </c>
    </row>
    <row r="240" spans="1:8" x14ac:dyDescent="0.25">
      <c r="A240" s="15">
        <v>41608</v>
      </c>
      <c r="B240" s="21">
        <v>107.61415246170385</v>
      </c>
      <c r="C240" s="38"/>
      <c r="E240" s="21">
        <f t="shared" si="12"/>
        <v>105.78897111749488</v>
      </c>
    </row>
    <row r="241" spans="1:8" x14ac:dyDescent="0.25">
      <c r="A241" s="15">
        <v>41639</v>
      </c>
      <c r="B241" s="21">
        <v>107.93454075793456</v>
      </c>
      <c r="E241" s="21">
        <f t="shared" si="12"/>
        <v>105.78897111749488</v>
      </c>
    </row>
    <row r="242" spans="1:8" x14ac:dyDescent="0.25">
      <c r="A242" s="15">
        <v>41670</v>
      </c>
      <c r="B242" s="21">
        <v>108.22411312976487</v>
      </c>
      <c r="E242" s="21">
        <f>AVERAGE($B$242:$B$253)</f>
        <v>110.50524733625866</v>
      </c>
    </row>
    <row r="243" spans="1:8" x14ac:dyDescent="0.25">
      <c r="A243" s="15">
        <v>41698</v>
      </c>
      <c r="B243" s="21">
        <v>108.90575556370517</v>
      </c>
      <c r="C243" s="38"/>
      <c r="E243" s="21">
        <f t="shared" ref="E243:E253" si="13">AVERAGE($B$242:$B$253)</f>
        <v>110.50524733625866</v>
      </c>
    </row>
    <row r="244" spans="1:8" x14ac:dyDescent="0.25">
      <c r="A244" s="15">
        <v>41729</v>
      </c>
      <c r="B244" s="21">
        <v>109.32616065998681</v>
      </c>
      <c r="C244" s="38"/>
      <c r="E244" s="21">
        <f t="shared" si="13"/>
        <v>110.50524733625866</v>
      </c>
    </row>
    <row r="245" spans="1:8" x14ac:dyDescent="0.25">
      <c r="A245" s="15">
        <v>41759</v>
      </c>
      <c r="B245" s="21">
        <v>109.5127546109766</v>
      </c>
      <c r="E245" s="21">
        <f t="shared" si="13"/>
        <v>110.50524733625866</v>
      </c>
    </row>
    <row r="246" spans="1:8" x14ac:dyDescent="0.25">
      <c r="A246" s="15">
        <v>41790</v>
      </c>
      <c r="B246" s="21">
        <v>109.86182893939869</v>
      </c>
      <c r="E246" s="21">
        <f t="shared" si="13"/>
        <v>110.50524733625866</v>
      </c>
    </row>
    <row r="247" spans="1:8" x14ac:dyDescent="0.25">
      <c r="A247" s="15">
        <v>41820</v>
      </c>
      <c r="B247" s="21">
        <v>110.30761416110961</v>
      </c>
      <c r="E247" s="21">
        <f t="shared" si="13"/>
        <v>110.50524733625866</v>
      </c>
      <c r="F247" s="36" t="s">
        <v>33</v>
      </c>
      <c r="G247" t="s">
        <v>25</v>
      </c>
      <c r="H247" s="17">
        <f>(E247/E235-1)*100</f>
        <v>4.4581927293022128</v>
      </c>
    </row>
    <row r="248" spans="1:8" x14ac:dyDescent="0.25">
      <c r="A248" s="15">
        <v>41851</v>
      </c>
      <c r="B248" s="21">
        <v>110.47545735285999</v>
      </c>
      <c r="E248" s="21">
        <f t="shared" si="13"/>
        <v>110.50524733625866</v>
      </c>
    </row>
    <row r="249" spans="1:8" x14ac:dyDescent="0.25">
      <c r="A249" s="15">
        <v>41882</v>
      </c>
      <c r="B249" s="21">
        <v>110.6305114918257</v>
      </c>
      <c r="E249" s="21">
        <f t="shared" si="13"/>
        <v>110.50524733625866</v>
      </c>
    </row>
    <row r="250" spans="1:8" x14ac:dyDescent="0.25">
      <c r="A250" s="15">
        <v>41912</v>
      </c>
      <c r="B250" s="21">
        <v>111.39241486544059</v>
      </c>
      <c r="E250" s="21">
        <f t="shared" si="13"/>
        <v>110.50524733625866</v>
      </c>
    </row>
    <row r="251" spans="1:8" x14ac:dyDescent="0.25">
      <c r="A251" s="15">
        <v>41943</v>
      </c>
      <c r="B251" s="21">
        <v>111.9704346669655</v>
      </c>
      <c r="E251" s="21">
        <f t="shared" si="13"/>
        <v>110.50524733625866</v>
      </c>
    </row>
    <row r="252" spans="1:8" x14ac:dyDescent="0.25">
      <c r="A252" s="15">
        <v>41973</v>
      </c>
      <c r="B252" s="21">
        <v>112.38827005731839</v>
      </c>
      <c r="E252" s="21">
        <f t="shared" si="13"/>
        <v>110.50524733625866</v>
      </c>
    </row>
    <row r="253" spans="1:8" x14ac:dyDescent="0.25">
      <c r="A253" s="15">
        <v>42004</v>
      </c>
      <c r="B253" s="21">
        <v>113.06765253575189</v>
      </c>
      <c r="E253" s="21">
        <f t="shared" si="13"/>
        <v>110.50524733625866</v>
      </c>
    </row>
    <row r="254" spans="1:8" x14ac:dyDescent="0.25">
      <c r="A254" s="15">
        <v>42035</v>
      </c>
      <c r="B254" s="21">
        <v>113.68973307124155</v>
      </c>
      <c r="E254" s="21">
        <f>AVERAGE($B$254:$B$265)</f>
        <v>116.23783567945175</v>
      </c>
    </row>
    <row r="255" spans="1:8" x14ac:dyDescent="0.25">
      <c r="A255" s="15">
        <v>42063</v>
      </c>
      <c r="B255" s="21">
        <v>114.29419505639706</v>
      </c>
      <c r="E255" s="21">
        <f t="shared" ref="E255:E265" si="14">AVERAGE($B$254:$B$265)</f>
        <v>116.23783567945175</v>
      </c>
    </row>
    <row r="256" spans="1:8" x14ac:dyDescent="0.25">
      <c r="A256" s="15">
        <v>42094</v>
      </c>
      <c r="B256" s="21">
        <v>114.57215542879354</v>
      </c>
      <c r="E256" s="21">
        <f t="shared" si="14"/>
        <v>116.23783567945175</v>
      </c>
    </row>
    <row r="257" spans="1:8" x14ac:dyDescent="0.25">
      <c r="A257" s="15">
        <v>42124</v>
      </c>
      <c r="B257" s="21">
        <v>115.02067198547485</v>
      </c>
      <c r="E257" s="21">
        <f t="shared" si="14"/>
        <v>116.23783567945175</v>
      </c>
    </row>
    <row r="258" spans="1:8" x14ac:dyDescent="0.25">
      <c r="A258" s="15">
        <v>42155</v>
      </c>
      <c r="B258" s="21">
        <v>115.37827866623154</v>
      </c>
      <c r="E258" s="21">
        <f t="shared" si="14"/>
        <v>116.23783567945175</v>
      </c>
    </row>
    <row r="259" spans="1:8" x14ac:dyDescent="0.25">
      <c r="A259" s="15">
        <v>42185</v>
      </c>
      <c r="B259" s="21">
        <v>115.84814659705333</v>
      </c>
      <c r="E259" s="21">
        <f t="shared" si="14"/>
        <v>116.23783567945175</v>
      </c>
      <c r="F259" s="36" t="s">
        <v>36</v>
      </c>
      <c r="G259" t="s">
        <v>25</v>
      </c>
      <c r="H259" s="17">
        <f>(E259/E247-1)*100</f>
        <v>5.1876164086120502</v>
      </c>
    </row>
    <row r="260" spans="1:8" x14ac:dyDescent="0.25">
      <c r="A260" s="15">
        <v>42216</v>
      </c>
      <c r="B260" s="21">
        <v>116.34546544036778</v>
      </c>
      <c r="E260" s="21">
        <f t="shared" si="14"/>
        <v>116.23783567945175</v>
      </c>
    </row>
    <row r="261" spans="1:8" x14ac:dyDescent="0.25">
      <c r="A261" s="15">
        <v>42247</v>
      </c>
      <c r="B261" s="21">
        <v>116.95873309621238</v>
      </c>
      <c r="E261" s="21">
        <f t="shared" si="14"/>
        <v>116.23783567945175</v>
      </c>
    </row>
    <row r="262" spans="1:8" x14ac:dyDescent="0.25">
      <c r="A262" s="15">
        <v>42277</v>
      </c>
      <c r="B262" s="21">
        <v>117.28596859133545</v>
      </c>
      <c r="E262" s="21">
        <f t="shared" si="14"/>
        <v>116.23783567945175</v>
      </c>
    </row>
    <row r="263" spans="1:8" x14ac:dyDescent="0.25">
      <c r="A263" s="15">
        <v>42308</v>
      </c>
      <c r="B263" s="21">
        <v>117.74132810854891</v>
      </c>
      <c r="E263" s="21">
        <f t="shared" si="14"/>
        <v>116.23783567945175</v>
      </c>
    </row>
    <row r="264" spans="1:8" x14ac:dyDescent="0.25">
      <c r="A264" s="15">
        <v>42338</v>
      </c>
      <c r="B264" s="21">
        <v>118.60298693609576</v>
      </c>
      <c r="E264" s="21">
        <f t="shared" si="14"/>
        <v>116.23783567945175</v>
      </c>
    </row>
    <row r="265" spans="1:8" x14ac:dyDescent="0.25">
      <c r="A265" s="15">
        <v>42369</v>
      </c>
      <c r="B265" s="21">
        <v>119.11636517566902</v>
      </c>
      <c r="E265" s="21">
        <f t="shared" si="14"/>
        <v>116.23783567945175</v>
      </c>
    </row>
    <row r="266" spans="1:8" x14ac:dyDescent="0.25">
      <c r="A266" s="15">
        <v>42400</v>
      </c>
      <c r="B266" s="21">
        <v>119.57104291955886</v>
      </c>
      <c r="E266" s="21">
        <f t="shared" ref="E266:E277" si="15">AVERAGE($B$266:$B$277)</f>
        <v>121.79126832248117</v>
      </c>
    </row>
    <row r="267" spans="1:8" x14ac:dyDescent="0.25">
      <c r="A267" s="15">
        <v>42429</v>
      </c>
      <c r="B267" s="21">
        <v>119.69656081777759</v>
      </c>
      <c r="E267" s="21">
        <f t="shared" si="15"/>
        <v>121.79126832248117</v>
      </c>
    </row>
    <row r="268" spans="1:8" x14ac:dyDescent="0.25">
      <c r="A268" s="15">
        <v>42460</v>
      </c>
      <c r="B268" s="21">
        <v>120.32934713251582</v>
      </c>
      <c r="E268" s="21">
        <f t="shared" si="15"/>
        <v>121.79126832248117</v>
      </c>
    </row>
    <row r="269" spans="1:8" x14ac:dyDescent="0.25">
      <c r="A269" s="15">
        <v>42490</v>
      </c>
      <c r="B269" s="21">
        <v>120.6501018347452</v>
      </c>
      <c r="E269" s="21">
        <f t="shared" si="15"/>
        <v>121.79126832248117</v>
      </c>
    </row>
    <row r="270" spans="1:8" x14ac:dyDescent="0.25">
      <c r="A270" s="15">
        <v>42521</v>
      </c>
      <c r="B270" s="21">
        <v>120.98732051614132</v>
      </c>
      <c r="E270" s="21">
        <f t="shared" si="15"/>
        <v>121.79126832248117</v>
      </c>
    </row>
    <row r="271" spans="1:8" x14ac:dyDescent="0.25">
      <c r="A271" s="15">
        <v>42551</v>
      </c>
      <c r="B271" s="21">
        <v>121.46654795585788</v>
      </c>
      <c r="E271" s="21">
        <f t="shared" si="15"/>
        <v>121.79126832248117</v>
      </c>
      <c r="F271" s="36" t="s">
        <v>38</v>
      </c>
      <c r="G271" t="s">
        <v>25</v>
      </c>
      <c r="H271" s="17">
        <f>(E271/E259-1)*100</f>
        <v>4.7776462892376026</v>
      </c>
    </row>
    <row r="272" spans="1:8" x14ac:dyDescent="0.25">
      <c r="A272" s="15">
        <v>42582</v>
      </c>
      <c r="B272" s="21">
        <v>122.04791484638957</v>
      </c>
      <c r="E272" s="21">
        <f t="shared" si="15"/>
        <v>121.79126832248117</v>
      </c>
    </row>
    <row r="273" spans="1:8" x14ac:dyDescent="0.25">
      <c r="A273" s="15">
        <v>42613</v>
      </c>
      <c r="B273" s="21">
        <v>122.66085452695843</v>
      </c>
      <c r="E273" s="21">
        <f t="shared" si="15"/>
        <v>121.79126832248117</v>
      </c>
    </row>
    <row r="274" spans="1:8" x14ac:dyDescent="0.25">
      <c r="A274" s="15">
        <v>42643</v>
      </c>
      <c r="B274" s="21">
        <v>123.01878109070343</v>
      </c>
      <c r="E274" s="21">
        <f t="shared" si="15"/>
        <v>121.79126832248117</v>
      </c>
    </row>
    <row r="275" spans="1:8" x14ac:dyDescent="0.25">
      <c r="A275" s="15">
        <v>42674</v>
      </c>
      <c r="B275" s="21">
        <v>123.34438603578872</v>
      </c>
      <c r="E275" s="21">
        <f t="shared" si="15"/>
        <v>121.79126832248117</v>
      </c>
    </row>
    <row r="276" spans="1:8" x14ac:dyDescent="0.25">
      <c r="A276" s="15">
        <v>42704</v>
      </c>
      <c r="B276" s="21">
        <v>123.72270503763787</v>
      </c>
      <c r="E276" s="21">
        <f t="shared" si="15"/>
        <v>121.79126832248117</v>
      </c>
    </row>
    <row r="277" spans="1:8" x14ac:dyDescent="0.25">
      <c r="A277" s="15">
        <v>42735</v>
      </c>
      <c r="B277" s="21">
        <v>123.99965715569918</v>
      </c>
      <c r="E277" s="21">
        <f t="shared" si="15"/>
        <v>121.79126832248117</v>
      </c>
    </row>
    <row r="278" spans="1:8" x14ac:dyDescent="0.25">
      <c r="A278" s="15">
        <v>42766</v>
      </c>
      <c r="B278" s="21">
        <v>124.32335878222551</v>
      </c>
      <c r="E278" s="21">
        <f>AVERAGE($B$278:$B$289)</f>
        <v>127.00215854864156</v>
      </c>
    </row>
    <row r="279" spans="1:8" x14ac:dyDescent="0.25">
      <c r="A279" s="15">
        <v>42794</v>
      </c>
      <c r="B279" s="21">
        <v>124.56550204402994</v>
      </c>
      <c r="E279" s="21">
        <f t="shared" ref="E279:E289" si="16">AVERAGE($B$278:$B$289)</f>
        <v>127.00215854864156</v>
      </c>
    </row>
    <row r="280" spans="1:8" x14ac:dyDescent="0.25">
      <c r="A280" s="15">
        <v>42825</v>
      </c>
      <c r="B280" s="21">
        <v>125.00363957398241</v>
      </c>
      <c r="E280" s="21">
        <f t="shared" si="16"/>
        <v>127.00215854864156</v>
      </c>
    </row>
    <row r="281" spans="1:8" x14ac:dyDescent="0.25">
      <c r="A281" s="15">
        <v>42855</v>
      </c>
      <c r="B281" s="21">
        <v>125.90261950605262</v>
      </c>
      <c r="E281" s="21">
        <f t="shared" si="16"/>
        <v>127.00215854864156</v>
      </c>
    </row>
    <row r="282" spans="1:8" x14ac:dyDescent="0.25">
      <c r="A282" s="15">
        <v>42886</v>
      </c>
      <c r="B282" s="21">
        <v>126.21293043375177</v>
      </c>
      <c r="E282" s="21">
        <f t="shared" si="16"/>
        <v>127.00215854864156</v>
      </c>
    </row>
    <row r="283" spans="1:8" x14ac:dyDescent="0.25">
      <c r="A283" s="15">
        <v>42916</v>
      </c>
      <c r="B283" s="21">
        <v>126.64478444721384</v>
      </c>
      <c r="E283" s="21">
        <f t="shared" si="16"/>
        <v>127.00215854864156</v>
      </c>
      <c r="F283" s="36" t="s">
        <v>37</v>
      </c>
      <c r="G283" t="s">
        <v>25</v>
      </c>
      <c r="H283" s="17">
        <f>(E283/E271-1)*100</f>
        <v>4.2785417197256592</v>
      </c>
    </row>
    <row r="284" spans="1:8" x14ac:dyDescent="0.25">
      <c r="A284" s="15">
        <v>42947</v>
      </c>
      <c r="B284" s="21">
        <v>127.03513434254378</v>
      </c>
      <c r="E284" s="21">
        <f t="shared" si="16"/>
        <v>127.00215854864156</v>
      </c>
    </row>
    <row r="285" spans="1:8" x14ac:dyDescent="0.25">
      <c r="A285" s="15">
        <v>42978</v>
      </c>
      <c r="B285" s="21">
        <v>127.76708937193027</v>
      </c>
      <c r="E285" s="21">
        <f t="shared" si="16"/>
        <v>127.00215854864156</v>
      </c>
    </row>
    <row r="286" spans="1:8" x14ac:dyDescent="0.25">
      <c r="A286" s="15">
        <v>43008</v>
      </c>
      <c r="B286" s="21">
        <v>128.1760664248296</v>
      </c>
      <c r="E286" s="21">
        <f t="shared" si="16"/>
        <v>127.00215854864156</v>
      </c>
    </row>
    <row r="287" spans="1:8" x14ac:dyDescent="0.25">
      <c r="A287" s="15">
        <v>43039</v>
      </c>
      <c r="B287" s="21">
        <v>128.65348186523127</v>
      </c>
      <c r="E287" s="21">
        <f t="shared" si="16"/>
        <v>127.00215854864156</v>
      </c>
    </row>
    <row r="288" spans="1:8" x14ac:dyDescent="0.25">
      <c r="A288" s="15">
        <v>43069</v>
      </c>
      <c r="B288" s="21">
        <v>129.52791129057209</v>
      </c>
      <c r="E288" s="21">
        <f t="shared" si="16"/>
        <v>127.00215854864156</v>
      </c>
    </row>
    <row r="289" spans="1:8" x14ac:dyDescent="0.25">
      <c r="A289" s="15">
        <v>43100</v>
      </c>
      <c r="B289" s="21">
        <v>130.21338450133575</v>
      </c>
      <c r="E289" s="21">
        <f t="shared" si="16"/>
        <v>127.00215854864156</v>
      </c>
    </row>
    <row r="290" spans="1:8" x14ac:dyDescent="0.25">
      <c r="A290" s="15">
        <v>43131</v>
      </c>
      <c r="B290" s="21">
        <v>131.01636786062127</v>
      </c>
      <c r="E290" s="21">
        <f>AVERAGE($B$290:$B$301)</f>
        <v>133.58846943473367</v>
      </c>
    </row>
    <row r="291" spans="1:8" x14ac:dyDescent="0.25">
      <c r="A291" s="15">
        <v>43159</v>
      </c>
      <c r="B291" s="21">
        <v>131.60284679743407</v>
      </c>
      <c r="E291" s="21">
        <f t="shared" ref="E291:E301" si="17">AVERAGE($B$290:$B$301)</f>
        <v>133.58846943473367</v>
      </c>
    </row>
    <row r="292" spans="1:8" x14ac:dyDescent="0.25">
      <c r="A292" s="15">
        <v>43190</v>
      </c>
      <c r="B292" s="21">
        <v>132.43288253069539</v>
      </c>
      <c r="E292" s="21">
        <f t="shared" si="17"/>
        <v>133.58846943473367</v>
      </c>
    </row>
    <row r="293" spans="1:8" x14ac:dyDescent="0.25">
      <c r="A293" s="15">
        <v>43220</v>
      </c>
      <c r="B293" s="21">
        <v>132.78800698761825</v>
      </c>
      <c r="E293" s="21">
        <f t="shared" si="17"/>
        <v>133.58846943473367</v>
      </c>
    </row>
    <row r="294" spans="1:8" x14ac:dyDescent="0.25">
      <c r="A294" s="15">
        <v>43251</v>
      </c>
      <c r="B294" s="21">
        <v>133.17307059985401</v>
      </c>
      <c r="E294" s="21">
        <f t="shared" si="17"/>
        <v>133.58846943473367</v>
      </c>
    </row>
    <row r="295" spans="1:8" x14ac:dyDescent="0.25">
      <c r="A295" s="15">
        <v>43281</v>
      </c>
      <c r="B295" s="21">
        <v>133.32742846147988</v>
      </c>
      <c r="E295" s="21">
        <f t="shared" si="17"/>
        <v>133.58846943473367</v>
      </c>
      <c r="F295" s="36" t="s">
        <v>39</v>
      </c>
      <c r="G295" t="s">
        <v>25</v>
      </c>
      <c r="H295" s="17">
        <f>(E295/E283-1)*100</f>
        <v>5.1859834205649102</v>
      </c>
    </row>
    <row r="296" spans="1:8" x14ac:dyDescent="0.25">
      <c r="A296" s="15">
        <v>43312</v>
      </c>
      <c r="B296" s="21">
        <v>133.8829304529188</v>
      </c>
      <c r="E296" s="21">
        <f t="shared" si="17"/>
        <v>133.58846943473367</v>
      </c>
    </row>
    <row r="297" spans="1:8" x14ac:dyDescent="0.25">
      <c r="A297" s="15">
        <v>43343</v>
      </c>
      <c r="B297" s="21">
        <v>134.42344075578808</v>
      </c>
      <c r="E297" s="21">
        <f t="shared" si="17"/>
        <v>133.58846943473367</v>
      </c>
    </row>
    <row r="298" spans="1:8" x14ac:dyDescent="0.25">
      <c r="A298" s="15">
        <v>43373</v>
      </c>
      <c r="B298" s="21">
        <v>134.61483697939519</v>
      </c>
      <c r="E298" s="21">
        <f t="shared" si="17"/>
        <v>133.58846943473367</v>
      </c>
    </row>
    <row r="299" spans="1:8" x14ac:dyDescent="0.25">
      <c r="A299" s="15">
        <v>43404</v>
      </c>
      <c r="B299" s="21">
        <v>134.92819878397964</v>
      </c>
      <c r="E299" s="21">
        <f t="shared" si="17"/>
        <v>133.58846943473367</v>
      </c>
    </row>
    <row r="300" spans="1:8" x14ac:dyDescent="0.25">
      <c r="A300" s="15">
        <v>43434</v>
      </c>
      <c r="B300" s="21">
        <v>135.14446753136096</v>
      </c>
      <c r="E300" s="21">
        <f t="shared" si="17"/>
        <v>133.58846943473367</v>
      </c>
    </row>
    <row r="301" spans="1:8" x14ac:dyDescent="0.25">
      <c r="A301" s="15">
        <v>43465</v>
      </c>
      <c r="B301" s="21">
        <v>135.72715547565821</v>
      </c>
      <c r="E301" s="21">
        <f t="shared" si="17"/>
        <v>133.58846943473367</v>
      </c>
    </row>
    <row r="302" spans="1:8" x14ac:dyDescent="0.25">
      <c r="A302" s="15">
        <v>43496</v>
      </c>
      <c r="B302" s="21">
        <v>135.91308980853313</v>
      </c>
      <c r="E302" s="21">
        <f t="shared" ref="E302:E313" si="18">AVERAGE($B$302:$B$313)</f>
        <v>139.37663077875945</v>
      </c>
    </row>
    <row r="303" spans="1:8" x14ac:dyDescent="0.25">
      <c r="A303" s="15">
        <v>43524</v>
      </c>
      <c r="B303" s="21">
        <v>136.34226936157839</v>
      </c>
      <c r="E303" s="21">
        <f t="shared" si="18"/>
        <v>139.37663077875945</v>
      </c>
    </row>
    <row r="304" spans="1:8" x14ac:dyDescent="0.25">
      <c r="A304" s="15">
        <v>43555</v>
      </c>
      <c r="B304" s="21">
        <v>136.87571764864711</v>
      </c>
      <c r="E304" s="21">
        <f t="shared" si="18"/>
        <v>139.37663077875945</v>
      </c>
    </row>
    <row r="305" spans="1:8" x14ac:dyDescent="0.25">
      <c r="A305" s="15">
        <v>43585</v>
      </c>
      <c r="B305" s="21">
        <v>137.74385652806578</v>
      </c>
      <c r="E305" s="21">
        <f t="shared" si="18"/>
        <v>139.37663077875945</v>
      </c>
    </row>
    <row r="306" spans="1:8" x14ac:dyDescent="0.25">
      <c r="A306" s="15">
        <v>43616</v>
      </c>
      <c r="B306" s="21">
        <v>138.33991812290509</v>
      </c>
      <c r="E306" s="21">
        <f t="shared" si="18"/>
        <v>139.37663077875945</v>
      </c>
    </row>
    <row r="307" spans="1:8" x14ac:dyDescent="0.25">
      <c r="A307" s="15">
        <v>43646</v>
      </c>
      <c r="B307" s="21">
        <v>138.85501073969468</v>
      </c>
      <c r="E307" s="21">
        <f t="shared" si="18"/>
        <v>139.37663077875945</v>
      </c>
      <c r="F307" s="36" t="s">
        <v>40</v>
      </c>
      <c r="G307" t="s">
        <v>25</v>
      </c>
      <c r="H307" s="17">
        <f>(E307/E295-1)*100</f>
        <v>4.3328300477711856</v>
      </c>
    </row>
    <row r="308" spans="1:8" x14ac:dyDescent="0.25">
      <c r="A308" s="15">
        <v>43677</v>
      </c>
      <c r="B308" s="21">
        <v>139.60536211317185</v>
      </c>
      <c r="E308" s="21">
        <f t="shared" si="18"/>
        <v>139.37663077875945</v>
      </c>
    </row>
    <row r="309" spans="1:8" x14ac:dyDescent="0.25">
      <c r="A309" s="15">
        <v>43708</v>
      </c>
      <c r="B309" s="21">
        <v>139.98491898251586</v>
      </c>
      <c r="E309" s="21">
        <f t="shared" si="18"/>
        <v>139.37663077875945</v>
      </c>
    </row>
    <row r="310" spans="1:8" x14ac:dyDescent="0.25">
      <c r="A310" s="15">
        <v>43738</v>
      </c>
      <c r="B310" s="21">
        <v>140.70752509421797</v>
      </c>
      <c r="E310" s="21">
        <f t="shared" si="18"/>
        <v>139.37663077875945</v>
      </c>
    </row>
    <row r="311" spans="1:8" x14ac:dyDescent="0.25">
      <c r="A311" s="15">
        <v>43769</v>
      </c>
      <c r="B311" s="21">
        <v>141.68267623230705</v>
      </c>
      <c r="E311" s="21">
        <f t="shared" si="18"/>
        <v>139.37663077875945</v>
      </c>
    </row>
    <row r="312" spans="1:8" x14ac:dyDescent="0.25">
      <c r="A312" s="15">
        <v>43799</v>
      </c>
      <c r="B312" s="21">
        <v>142.66375228889845</v>
      </c>
      <c r="E312" s="21">
        <f t="shared" si="18"/>
        <v>139.37663077875945</v>
      </c>
    </row>
    <row r="313" spans="1:8" x14ac:dyDescent="0.25">
      <c r="A313" s="15">
        <v>43830</v>
      </c>
      <c r="B313" s="21">
        <v>143.80547242457772</v>
      </c>
      <c r="E313" s="21">
        <f t="shared" si="18"/>
        <v>139.37663077875945</v>
      </c>
    </row>
    <row r="314" spans="1:8" x14ac:dyDescent="0.25">
      <c r="A314" s="15">
        <v>43861</v>
      </c>
      <c r="B314" s="21">
        <v>144.64175311048777</v>
      </c>
      <c r="E314" s="21">
        <f>AVERAGE($B$314:$B$325)</f>
        <v>137.53899227400666</v>
      </c>
    </row>
    <row r="315" spans="1:8" x14ac:dyDescent="0.25">
      <c r="A315" s="15">
        <v>43890</v>
      </c>
      <c r="B315" s="21">
        <v>145.38977801729595</v>
      </c>
      <c r="E315" s="21">
        <f t="shared" ref="E315:E325" si="19">AVERAGE($B$314:$B$325)</f>
        <v>137.53899227400666</v>
      </c>
    </row>
    <row r="316" spans="1:8" x14ac:dyDescent="0.25">
      <c r="A316" s="15">
        <v>43921</v>
      </c>
      <c r="B316" s="21">
        <v>143.22734237488649</v>
      </c>
      <c r="D316" s="18">
        <f>B316</f>
        <v>143.22734237488649</v>
      </c>
      <c r="E316" s="21">
        <f t="shared" si="19"/>
        <v>137.53899227400666</v>
      </c>
    </row>
    <row r="317" spans="1:8" x14ac:dyDescent="0.25">
      <c r="A317" s="15">
        <v>43951</v>
      </c>
      <c r="B317" s="21">
        <v>123.45182343274412</v>
      </c>
      <c r="D317" s="18"/>
      <c r="E317" s="21">
        <f t="shared" si="19"/>
        <v>137.53899227400666</v>
      </c>
    </row>
    <row r="318" spans="1:8" x14ac:dyDescent="0.25">
      <c r="A318" s="15">
        <v>43982</v>
      </c>
      <c r="B318" s="21">
        <v>122.71451648702813</v>
      </c>
      <c r="E318" s="21">
        <f t="shared" si="19"/>
        <v>137.53899227400666</v>
      </c>
    </row>
    <row r="319" spans="1:8" x14ac:dyDescent="0.25">
      <c r="A319" s="15">
        <v>44012</v>
      </c>
      <c r="B319" s="21">
        <v>132.90632225224493</v>
      </c>
      <c r="E319" s="21">
        <f t="shared" si="19"/>
        <v>137.53899227400666</v>
      </c>
      <c r="F319" s="36" t="s">
        <v>42</v>
      </c>
      <c r="G319" t="s">
        <v>25</v>
      </c>
      <c r="H319" s="17">
        <f>(E319/E307-1)*100</f>
        <v>-1.3184695988739836</v>
      </c>
    </row>
    <row r="320" spans="1:8" x14ac:dyDescent="0.25">
      <c r="A320" s="15">
        <v>44043</v>
      </c>
      <c r="B320" s="21">
        <v>137.80434735454185</v>
      </c>
      <c r="E320" s="21">
        <f t="shared" si="19"/>
        <v>137.53899227400666</v>
      </c>
    </row>
    <row r="321" spans="1:8" x14ac:dyDescent="0.25">
      <c r="A321" s="15">
        <v>44074</v>
      </c>
      <c r="B321" s="21">
        <v>139.37031881862268</v>
      </c>
      <c r="E321" s="21">
        <f t="shared" si="19"/>
        <v>137.53899227400666</v>
      </c>
    </row>
    <row r="322" spans="1:8" x14ac:dyDescent="0.25">
      <c r="A322" s="15">
        <v>44104</v>
      </c>
      <c r="B322" s="21">
        <v>140.30274459435557</v>
      </c>
      <c r="E322" s="21">
        <f t="shared" si="19"/>
        <v>137.53899227400666</v>
      </c>
    </row>
    <row r="323" spans="1:8" x14ac:dyDescent="0.25">
      <c r="A323" s="15">
        <v>44135</v>
      </c>
      <c r="B323" s="21">
        <v>139.71251008976145</v>
      </c>
      <c r="E323" s="21">
        <f t="shared" si="19"/>
        <v>137.53899227400666</v>
      </c>
    </row>
    <row r="324" spans="1:8" x14ac:dyDescent="0.25">
      <c r="A324" s="15">
        <v>44165</v>
      </c>
      <c r="B324" s="21">
        <v>140.14086160277535</v>
      </c>
      <c r="E324" s="21">
        <f t="shared" si="19"/>
        <v>137.53899227400666</v>
      </c>
    </row>
    <row r="325" spans="1:8" x14ac:dyDescent="0.25">
      <c r="A325" s="15">
        <v>44196</v>
      </c>
      <c r="B325" s="21">
        <v>140.8055891533354</v>
      </c>
      <c r="E325" s="21">
        <f t="shared" si="19"/>
        <v>137.53899227400666</v>
      </c>
    </row>
    <row r="326" spans="1:8" x14ac:dyDescent="0.25">
      <c r="A326" s="15">
        <v>44227</v>
      </c>
      <c r="B326" s="21">
        <v>141.29512957206242</v>
      </c>
      <c r="E326" s="21">
        <f>AVERAGE($B$326:$B$337)</f>
        <v>147.01435776566169</v>
      </c>
    </row>
    <row r="327" spans="1:8" x14ac:dyDescent="0.25">
      <c r="A327" s="15">
        <v>44255</v>
      </c>
      <c r="B327" s="21">
        <v>141.67861453691484</v>
      </c>
      <c r="E327" s="21">
        <f>AVERAGE($B$326:$B$337)</f>
        <v>147.01435776566169</v>
      </c>
    </row>
    <row r="328" spans="1:8" x14ac:dyDescent="0.25">
      <c r="A328" s="15">
        <v>44286</v>
      </c>
      <c r="B328" s="21">
        <v>142.61757517649283</v>
      </c>
      <c r="E328" s="21">
        <f>AVERAGE($B$326:$B$337)</f>
        <v>147.01435776566169</v>
      </c>
    </row>
    <row r="329" spans="1:8" x14ac:dyDescent="0.25">
      <c r="A329" s="15">
        <v>44316</v>
      </c>
      <c r="B329" s="21">
        <v>144.01881587953781</v>
      </c>
      <c r="E329" s="21">
        <f t="shared" ref="E329:E337" si="20">AVERAGE($B$326:$B$337)</f>
        <v>147.01435776566169</v>
      </c>
    </row>
    <row r="330" spans="1:8" x14ac:dyDescent="0.25">
      <c r="A330" s="15">
        <v>44347</v>
      </c>
      <c r="B330" s="21">
        <v>144.67647943784721</v>
      </c>
      <c r="E330" s="21">
        <f t="shared" si="20"/>
        <v>147.01435776566169</v>
      </c>
    </row>
    <row r="331" spans="1:8" x14ac:dyDescent="0.25">
      <c r="A331" s="15">
        <v>44377</v>
      </c>
      <c r="B331" s="21">
        <v>145.65783224328354</v>
      </c>
      <c r="E331" s="21">
        <f t="shared" si="20"/>
        <v>147.01435776566169</v>
      </c>
      <c r="F331" s="36" t="s">
        <v>43</v>
      </c>
      <c r="G331" t="s">
        <v>25</v>
      </c>
      <c r="H331" s="17">
        <f>(E331/E319-1)*100</f>
        <v>6.8892212564551247</v>
      </c>
    </row>
    <row r="332" spans="1:8" x14ac:dyDescent="0.25">
      <c r="A332" s="15">
        <v>44408</v>
      </c>
      <c r="B332" s="21">
        <v>147.18987247025598</v>
      </c>
      <c r="E332" s="21">
        <f t="shared" si="20"/>
        <v>147.01435776566169</v>
      </c>
    </row>
    <row r="333" spans="1:8" x14ac:dyDescent="0.25">
      <c r="A333" s="15">
        <v>44439</v>
      </c>
      <c r="B333" s="21">
        <v>148.89137013165691</v>
      </c>
      <c r="E333" s="21">
        <f t="shared" si="20"/>
        <v>147.01435776566169</v>
      </c>
    </row>
    <row r="334" spans="1:8" x14ac:dyDescent="0.25">
      <c r="A334" s="15">
        <v>44469</v>
      </c>
      <c r="B334" s="21">
        <v>150.12955872722463</v>
      </c>
      <c r="E334" s="21">
        <f t="shared" si="20"/>
        <v>147.01435776566169</v>
      </c>
    </row>
    <row r="335" spans="1:8" x14ac:dyDescent="0.25">
      <c r="A335" s="15">
        <v>44500</v>
      </c>
      <c r="B335" s="21">
        <v>151.34516943336604</v>
      </c>
      <c r="E335" s="21">
        <f t="shared" si="20"/>
        <v>147.01435776566169</v>
      </c>
    </row>
    <row r="336" spans="1:8" x14ac:dyDescent="0.25">
      <c r="A336" s="15">
        <v>44530</v>
      </c>
      <c r="B336" s="21">
        <v>152.85163156472353</v>
      </c>
      <c r="D336" s="18"/>
      <c r="E336" s="21">
        <f t="shared" si="20"/>
        <v>147.01435776566169</v>
      </c>
    </row>
    <row r="337" spans="1:8" x14ac:dyDescent="0.25">
      <c r="A337" s="15">
        <v>44561</v>
      </c>
      <c r="B337" s="21">
        <v>153.82024401457471</v>
      </c>
      <c r="E337" s="21">
        <f t="shared" si="20"/>
        <v>147.01435776566169</v>
      </c>
    </row>
    <row r="338" spans="1:8" x14ac:dyDescent="0.25">
      <c r="A338" s="15">
        <v>44592</v>
      </c>
      <c r="B338" s="21">
        <v>155.16290483398828</v>
      </c>
      <c r="E338" s="21">
        <f>AVERAGE($B$338:$B$349)</f>
        <v>159.65453771751541</v>
      </c>
    </row>
    <row r="339" spans="1:8" x14ac:dyDescent="0.25">
      <c r="A339" s="15">
        <v>44620</v>
      </c>
      <c r="B339" s="21">
        <v>156.42509204037154</v>
      </c>
      <c r="E339" s="21">
        <f t="shared" ref="E339:E349" si="21">AVERAGE($B$338:$B$349)</f>
        <v>159.65453771751541</v>
      </c>
    </row>
    <row r="340" spans="1:8" x14ac:dyDescent="0.25">
      <c r="A340" s="15">
        <v>44651</v>
      </c>
      <c r="B340" s="21">
        <v>157.27336519726916</v>
      </c>
      <c r="E340" s="21">
        <f t="shared" si="21"/>
        <v>159.65453771751541</v>
      </c>
    </row>
    <row r="341" spans="1:8" x14ac:dyDescent="0.25">
      <c r="A341" s="15">
        <v>44681</v>
      </c>
      <c r="B341" s="21">
        <v>158.06985489578034</v>
      </c>
      <c r="E341" s="21">
        <f t="shared" si="21"/>
        <v>159.65453771751541</v>
      </c>
    </row>
    <row r="342" spans="1:8" x14ac:dyDescent="0.25">
      <c r="A342" s="15">
        <v>44712</v>
      </c>
      <c r="B342" s="21">
        <v>159.01548001574582</v>
      </c>
      <c r="E342" s="21">
        <f t="shared" si="21"/>
        <v>159.65453771751541</v>
      </c>
    </row>
    <row r="343" spans="1:8" x14ac:dyDescent="0.25">
      <c r="A343" s="15">
        <v>44742</v>
      </c>
      <c r="B343" s="21">
        <v>159.97130775833486</v>
      </c>
      <c r="E343" s="21">
        <f t="shared" si="21"/>
        <v>159.65453771751541</v>
      </c>
      <c r="F343" s="36" t="s">
        <v>47</v>
      </c>
      <c r="G343" t="s">
        <v>25</v>
      </c>
      <c r="H343" s="17">
        <f>(E343/E331-1)*100</f>
        <v>8.5979220968348979</v>
      </c>
    </row>
    <row r="344" spans="1:8" x14ac:dyDescent="0.25">
      <c r="A344" s="15">
        <v>44773</v>
      </c>
      <c r="B344" s="21">
        <v>160.39476064926711</v>
      </c>
      <c r="E344" s="21">
        <f t="shared" si="21"/>
        <v>159.65453771751541</v>
      </c>
    </row>
    <row r="345" spans="1:8" x14ac:dyDescent="0.25">
      <c r="A345" s="15">
        <v>44804</v>
      </c>
      <c r="B345" s="21">
        <v>160.63382301796864</v>
      </c>
      <c r="E345" s="21">
        <f t="shared" si="21"/>
        <v>159.65453771751541</v>
      </c>
    </row>
    <row r="346" spans="1:8" x14ac:dyDescent="0.25">
      <c r="A346" s="15">
        <v>44834</v>
      </c>
      <c r="B346" s="21">
        <v>161.37284525180655</v>
      </c>
      <c r="D346" s="21">
        <f>B346</f>
        <v>161.37284525180655</v>
      </c>
      <c r="E346" s="21">
        <f t="shared" si="21"/>
        <v>159.65453771751541</v>
      </c>
    </row>
    <row r="347" spans="1:8" x14ac:dyDescent="0.25">
      <c r="A347" s="15">
        <v>44865</v>
      </c>
      <c r="B347" s="21">
        <v>162.04571402116176</v>
      </c>
      <c r="E347" s="21">
        <f t="shared" si="21"/>
        <v>159.65453771751541</v>
      </c>
    </row>
    <row r="348" spans="1:8" x14ac:dyDescent="0.25">
      <c r="A348" s="15">
        <v>44895</v>
      </c>
      <c r="B348" s="21">
        <v>162.5962187414404</v>
      </c>
      <c r="D348" s="21"/>
      <c r="E348" s="21">
        <f t="shared" si="21"/>
        <v>159.65453771751541</v>
      </c>
    </row>
    <row r="349" spans="1:8" x14ac:dyDescent="0.25">
      <c r="A349" s="15">
        <v>44926</v>
      </c>
      <c r="B349" s="21">
        <v>162.89308618705061</v>
      </c>
      <c r="E349" s="21">
        <f t="shared" si="21"/>
        <v>159.65453771751541</v>
      </c>
    </row>
    <row r="350" spans="1:8" x14ac:dyDescent="0.25">
      <c r="A350" s="15">
        <v>44957</v>
      </c>
      <c r="B350" s="21">
        <v>163.25957080572263</v>
      </c>
      <c r="E350" s="21">
        <f>AVERAGE($B$350:$B$361)</f>
        <v>163.59555719520282</v>
      </c>
    </row>
    <row r="351" spans="1:8" x14ac:dyDescent="0.25">
      <c r="A351" s="15">
        <v>44985</v>
      </c>
      <c r="B351" s="21">
        <v>163.61784659060353</v>
      </c>
      <c r="E351" s="21">
        <f t="shared" ref="E351:E357" si="22">AVERAGE($B$350:$B$361)</f>
        <v>163.59555719520282</v>
      </c>
    </row>
    <row r="352" spans="1:8" x14ac:dyDescent="0.25">
      <c r="A352" s="15">
        <v>45016</v>
      </c>
      <c r="B352" s="21">
        <v>163.80788030260126</v>
      </c>
      <c r="E352" s="21">
        <f t="shared" si="22"/>
        <v>163.59555719520282</v>
      </c>
    </row>
    <row r="353" spans="1:8" x14ac:dyDescent="0.25">
      <c r="A353" s="15">
        <v>45046</v>
      </c>
      <c r="B353" s="21">
        <v>163.80546118585079</v>
      </c>
      <c r="E353" s="21">
        <f t="shared" si="22"/>
        <v>163.59555719520282</v>
      </c>
    </row>
    <row r="354" spans="1:8" x14ac:dyDescent="0.25">
      <c r="A354" s="15">
        <v>45077</v>
      </c>
      <c r="B354" s="21">
        <v>163.67765155340231</v>
      </c>
      <c r="E354" s="21">
        <f t="shared" si="22"/>
        <v>163.59555719520282</v>
      </c>
    </row>
    <row r="355" spans="1:8" x14ac:dyDescent="0.25">
      <c r="A355" s="15">
        <v>45107</v>
      </c>
      <c r="B355" s="21">
        <v>163.43136807244525</v>
      </c>
      <c r="E355" s="21">
        <f t="shared" si="22"/>
        <v>163.59555719520282</v>
      </c>
      <c r="F355" s="36" t="s">
        <v>52</v>
      </c>
      <c r="G355" t="s">
        <v>25</v>
      </c>
      <c r="H355" s="17">
        <f>(E355/E343-1)*100</f>
        <v>2.4684669374449353</v>
      </c>
    </row>
    <row r="356" spans="1:8" x14ac:dyDescent="0.25">
      <c r="A356" s="15">
        <v>45138</v>
      </c>
      <c r="B356" s="21">
        <v>163.53280999018662</v>
      </c>
      <c r="E356" s="21">
        <f t="shared" si="22"/>
        <v>163.59555719520282</v>
      </c>
    </row>
    <row r="357" spans="1:8" x14ac:dyDescent="0.25">
      <c r="A357" s="15">
        <v>45169</v>
      </c>
      <c r="B357" s="21">
        <v>163.63186906081032</v>
      </c>
      <c r="E357" s="21">
        <f t="shared" si="22"/>
        <v>163.59555719520282</v>
      </c>
    </row>
    <row r="358" spans="1:8" x14ac:dyDescent="0.25">
      <c r="A358" s="15">
        <v>45199</v>
      </c>
    </row>
    <row r="359" spans="1:8" x14ac:dyDescent="0.25">
      <c r="A359" s="15">
        <v>45230</v>
      </c>
    </row>
    <row r="360" spans="1:8" x14ac:dyDescent="0.25">
      <c r="A360" s="15">
        <v>45260</v>
      </c>
    </row>
    <row r="361" spans="1:8" x14ac:dyDescent="0.25">
      <c r="A361" s="15">
        <v>45291</v>
      </c>
    </row>
    <row r="362" spans="1:8" x14ac:dyDescent="0.25">
      <c r="A362" s="15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2023-09-26T08:13:00Z</dcterms:modified>
</cp:coreProperties>
</file>