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FFFEEE13-C2C6-4940-9852-7504E88A7B7F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3" i="3" l="1"/>
  <c r="E372" i="3"/>
  <c r="D351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<sst xmlns="http://schemas.openxmlformats.org/spreadsheetml/2006/main" count="79" uniqueCount="54">
  <si>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</si>
  <si>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</si>
  <si>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</si>
  <si>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</si>
  <si>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</si>
  <si>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</si>
  <si>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</si>
  <si>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</si>
  <si>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</si>
  <si>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</si>
  <si>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</si>
  <si>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</si>
  <si>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</si>
  <si>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</si>
  <si>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</si>
  <si>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</si>
  <si>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</si>
  <si>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</si>
  <si>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</si>
  <si>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</si>
  <si>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</si>
  <si>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</si>
  <si>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</si>
  <si>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</si>
  <si>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</si>
  <si>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</si>
  <si>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</si>
  <si>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</si>
  <si>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</si>
  <si>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</si>
  <si>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</si>
  <si>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</si>
  <si>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</si>
  <si>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</si>
  <si>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</si>
  <si>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</si>
  <si>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</si>
  <si>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</si>
  <si>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</si>
  <si>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</si>
  <si>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</si>
  <si>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</si>
  <si>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</si>
  <si>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</si>
  <si>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</si>
  <si>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</si>
  <si>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</si>
  <si>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</si>
  <si>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</si>
  <si>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</si>
  <si>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</si>
  <si>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</si>
  <si>
    <t>ממוצע 2024</t>
  </si>
  <si>
    <t>2024:3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</si>
</sst>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3882471502E-2"/>
          <c:y val="0.15601805105750108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נתונים'!$A$174:$A$373</c:f>
              <c:numCache>
                <c:formatCode>mmm\-yy</c:formatCode>
                <c:ptCount val="20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</c:numCache>
            </c:numRef>
          </c:cat>
          <c:val>
            <c:numRef>
              <c:f>'מדד מלניק - נתונים'!$B$174:$B$373</c:f>
              <c:numCache>
                <c:formatCode>0.00</c:formatCode>
                <c:ptCount val="200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143.76424820065509</c:v>
                </c:pt>
                <c:pt idx="153">
                  <c:v>143.89640072265695</c:v>
                </c:pt>
                <c:pt idx="154">
                  <c:v>144.61997298679071</c:v>
                </c:pt>
                <c:pt idx="155">
                  <c:v>145.48629804465122</c:v>
                </c:pt>
                <c:pt idx="156">
                  <c:v>145.7773748862665</c:v>
                </c:pt>
                <c:pt idx="157">
                  <c:v>146.66711967682318</c:v>
                </c:pt>
                <c:pt idx="158">
                  <c:v>147.9075987574623</c:v>
                </c:pt>
                <c:pt idx="159">
                  <c:v>149.45733560082272</c:v>
                </c:pt>
                <c:pt idx="160">
                  <c:v>150.56342447367359</c:v>
                </c:pt>
                <c:pt idx="161">
                  <c:v>151.70733139959168</c:v>
                </c:pt>
                <c:pt idx="162">
                  <c:v>153.15993557076641</c:v>
                </c:pt>
                <c:pt idx="163">
                  <c:v>154.04611195297431</c:v>
                </c:pt>
                <c:pt idx="164">
                  <c:v>155.20992899136579</c:v>
                </c:pt>
                <c:pt idx="165">
                  <c:v>156.39886759247827</c:v>
                </c:pt>
                <c:pt idx="166">
                  <c:v>157.24577609679434</c:v>
                </c:pt>
                <c:pt idx="167">
                  <c:v>157.97933363731545</c:v>
                </c:pt>
                <c:pt idx="168">
                  <c:v>158.84684988583464</c:v>
                </c:pt>
                <c:pt idx="169">
                  <c:v>159.73655547158305</c:v>
                </c:pt>
                <c:pt idx="170">
                  <c:v>160.14100858250515</c:v>
                </c:pt>
                <c:pt idx="171">
                  <c:v>160.20316391086956</c:v>
                </c:pt>
                <c:pt idx="172">
                  <c:v>160.68468247234188</c:v>
                </c:pt>
                <c:pt idx="173">
                  <c:v>161.24849259094097</c:v>
                </c:pt>
                <c:pt idx="174">
                  <c:v>161.78297576112263</c:v>
                </c:pt>
                <c:pt idx="175">
                  <c:v>162.37367593977481</c:v>
                </c:pt>
                <c:pt idx="176">
                  <c:v>163.11437350754107</c:v>
                </c:pt>
                <c:pt idx="177">
                  <c:v>164.2518376919237</c:v>
                </c:pt>
                <c:pt idx="178">
                  <c:v>164.8757391213326</c:v>
                </c:pt>
                <c:pt idx="179">
                  <c:v>165.18926487821238</c:v>
                </c:pt>
                <c:pt idx="180">
                  <c:v>165.30297933332088</c:v>
                </c:pt>
                <c:pt idx="181">
                  <c:v>164.9843063954315</c:v>
                </c:pt>
                <c:pt idx="182">
                  <c:v>165.05402865820423</c:v>
                </c:pt>
                <c:pt idx="183">
                  <c:v>165.17352993941083</c:v>
                </c:pt>
                <c:pt idx="184">
                  <c:v>165.28523504587844</c:v>
                </c:pt>
                <c:pt idx="185">
                  <c:v>163.06154124591492</c:v>
                </c:pt>
                <c:pt idx="186">
                  <c:v>161.33221142860242</c:v>
                </c:pt>
                <c:pt idx="187">
                  <c:v>162.09503058246327</c:v>
                </c:pt>
                <c:pt idx="188">
                  <c:v>163.0878579806558</c:v>
                </c:pt>
                <c:pt idx="189">
                  <c:v>163.48409656100836</c:v>
                </c:pt>
                <c:pt idx="190">
                  <c:v>164.1606270766712</c:v>
                </c:pt>
                <c:pt idx="191">
                  <c:v>164.53580553877006</c:v>
                </c:pt>
                <c:pt idx="192">
                  <c:v>165.18046042249202</c:v>
                </c:pt>
                <c:pt idx="193">
                  <c:v>165.60516998160736</c:v>
                </c:pt>
                <c:pt idx="194">
                  <c:v>165.81082015502946</c:v>
                </c:pt>
                <c:pt idx="195">
                  <c:v>165.74794305578857</c:v>
                </c:pt>
                <c:pt idx="196">
                  <c:v>165.66397661731378</c:v>
                </c:pt>
                <c:pt idx="197">
                  <c:v>165.46021372294112</c:v>
                </c:pt>
                <c:pt idx="198">
                  <c:v>165.33685759332155</c:v>
                </c:pt>
                <c:pt idx="199">
                  <c:v>165.74300102497477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נתונים'!$A$174:$A$373</c:f>
              <c:numCache>
                <c:formatCode>mmm\-yy</c:formatCode>
                <c:ptCount val="20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</c:numCache>
            </c:numRef>
          </c:cat>
          <c:val>
            <c:numRef>
              <c:f>'מדד מלניק - נתונים'!$D$174:$D$373</c:f>
              <c:numCache>
                <c:formatCode>General</c:formatCode>
                <c:ptCount val="200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7" formatCode="0.00">
                  <c:v>164.2518376919237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365133264640602E-2"/>
          <c:y val="0.12047414488664245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נתונים'!$A$2:$A$373</c:f>
              <c:numCache>
                <c:formatCode>mmm\-yy</c:formatCode>
                <c:ptCount val="37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</c:numCache>
            </c:numRef>
          </c:cat>
          <c:val>
            <c:numRef>
              <c:f>'מדד מלניק - נתונים'!$B$2:$B$373</c:f>
              <c:numCache>
                <c:formatCode>0.00</c:formatCode>
                <c:ptCount val="372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143.76424820065509</c:v>
                </c:pt>
                <c:pt idx="325">
                  <c:v>143.89640072265695</c:v>
                </c:pt>
                <c:pt idx="326">
                  <c:v>144.61997298679071</c:v>
                </c:pt>
                <c:pt idx="327">
                  <c:v>145.48629804465122</c:v>
                </c:pt>
                <c:pt idx="328">
                  <c:v>145.7773748862665</c:v>
                </c:pt>
                <c:pt idx="329">
                  <c:v>146.66711967682318</c:v>
                </c:pt>
                <c:pt idx="330">
                  <c:v>147.9075987574623</c:v>
                </c:pt>
                <c:pt idx="331">
                  <c:v>149.45733560082272</c:v>
                </c:pt>
                <c:pt idx="332">
                  <c:v>150.56342447367359</c:v>
                </c:pt>
                <c:pt idx="333">
                  <c:v>151.70733139959168</c:v>
                </c:pt>
                <c:pt idx="334">
                  <c:v>153.15993557076641</c:v>
                </c:pt>
                <c:pt idx="335">
                  <c:v>154.04611195297431</c:v>
                </c:pt>
                <c:pt idx="336">
                  <c:v>155.20992899136579</c:v>
                </c:pt>
                <c:pt idx="337">
                  <c:v>156.39886759247827</c:v>
                </c:pt>
                <c:pt idx="338">
                  <c:v>157.24577609679434</c:v>
                </c:pt>
                <c:pt idx="339">
                  <c:v>157.97933363731545</c:v>
                </c:pt>
                <c:pt idx="340">
                  <c:v>158.84684988583464</c:v>
                </c:pt>
                <c:pt idx="341">
                  <c:v>159.73655547158305</c:v>
                </c:pt>
                <c:pt idx="342">
                  <c:v>160.14100858250515</c:v>
                </c:pt>
                <c:pt idx="343">
                  <c:v>160.20316391086956</c:v>
                </c:pt>
                <c:pt idx="344">
                  <c:v>160.68468247234188</c:v>
                </c:pt>
                <c:pt idx="345">
                  <c:v>161.24849259094097</c:v>
                </c:pt>
                <c:pt idx="346">
                  <c:v>161.78297576112263</c:v>
                </c:pt>
                <c:pt idx="347">
                  <c:v>162.37367593977481</c:v>
                </c:pt>
                <c:pt idx="348">
                  <c:v>163.11437350754107</c:v>
                </c:pt>
                <c:pt idx="349">
                  <c:v>164.2518376919237</c:v>
                </c:pt>
                <c:pt idx="350">
                  <c:v>164.8757391213326</c:v>
                </c:pt>
                <c:pt idx="351">
                  <c:v>165.18926487821238</c:v>
                </c:pt>
                <c:pt idx="352">
                  <c:v>165.30297933332088</c:v>
                </c:pt>
                <c:pt idx="353">
                  <c:v>164.9843063954315</c:v>
                </c:pt>
                <c:pt idx="354">
                  <c:v>165.05402865820423</c:v>
                </c:pt>
                <c:pt idx="355">
                  <c:v>165.17352993941083</c:v>
                </c:pt>
                <c:pt idx="356">
                  <c:v>165.28523504587844</c:v>
                </c:pt>
                <c:pt idx="357">
                  <c:v>163.06154124591492</c:v>
                </c:pt>
                <c:pt idx="358">
                  <c:v>161.33221142860242</c:v>
                </c:pt>
                <c:pt idx="359">
                  <c:v>162.09503058246327</c:v>
                </c:pt>
                <c:pt idx="360">
                  <c:v>163.0878579806558</c:v>
                </c:pt>
                <c:pt idx="361">
                  <c:v>163.48409656100836</c:v>
                </c:pt>
                <c:pt idx="362">
                  <c:v>164.1606270766712</c:v>
                </c:pt>
                <c:pt idx="363">
                  <c:v>164.53580553877006</c:v>
                </c:pt>
                <c:pt idx="364">
                  <c:v>165.18046042249202</c:v>
                </c:pt>
                <c:pt idx="365">
                  <c:v>165.60516998160736</c:v>
                </c:pt>
                <c:pt idx="366">
                  <c:v>165.81082015502946</c:v>
                </c:pt>
                <c:pt idx="367">
                  <c:v>165.74794305578857</c:v>
                </c:pt>
                <c:pt idx="368">
                  <c:v>165.66397661731378</c:v>
                </c:pt>
                <c:pt idx="369">
                  <c:v>165.46021372294112</c:v>
                </c:pt>
                <c:pt idx="370">
                  <c:v>165.33685759332155</c:v>
                </c:pt>
                <c:pt idx="371">
                  <c:v>165.74300102497477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נתונים'!$A$2:$A$373</c:f>
              <c:numCache>
                <c:formatCode>mmm\-yy</c:formatCode>
                <c:ptCount val="37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</c:numCache>
            </c:numRef>
          </c:cat>
          <c:val>
            <c:numRef>
              <c:f>'מדד מלניק - נתונים'!$D$2:$D$373</c:f>
              <c:numCache>
                <c:formatCode>0.0</c:formatCode>
                <c:ptCount val="372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9" formatCode="0.00">
                  <c:v>164.2518376919237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0.77628</cdr:x>
      <cdr:y>0.54111</cdr:y>
    </cdr:from>
    <cdr:to>
      <cdr:x>0.98669</cdr:x>
      <cdr:y>0.59309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23639" y="3401664"/>
          <a:ext cx="1822446" cy="326772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פברואר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0.40913</cdr:x>
      <cdr:y>0.35616</cdr:y>
    </cdr:from>
    <cdr:to>
      <cdr:x>0.61665</cdr:x>
      <cdr:y>0.40727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43627" y="2239030"/>
          <a:ext cx="1797413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0.78924</cdr:x>
      <cdr:y>0.62311</cdr:y>
    </cdr:from>
    <cdr:to>
      <cdr:x>0.98812</cdr:x>
      <cdr:y>0.65108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5918" y="3917176"/>
          <a:ext cx="1722579" cy="175833"/>
        </a:xfrm>
        <a:prstGeom xmlns:a="http://schemas.openxmlformats.org/drawingml/2006/main" prst="wedgeRectCallout">
          <a:avLst>
            <a:gd name="adj1" fmla="val 26819"/>
            <a:gd name="adj2" fmla="val -13755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2"/>
  <sheetViews>
    <sheetView rightToLeft="1" topLeftCell="A21" workbookViewId="0">
      <selection activeCell="J8" sqref="J8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45658</v>
      </c>
      <c r="E1" s="42"/>
      <c r="F1" s="42"/>
      <c r="G1" s="42"/>
      <c r="I1" s="1"/>
      <c r="J1" s="57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102.66655590629672</v>
      </c>
      <c r="D10" s="17">
        <v>101.99130755174836</v>
      </c>
      <c r="E10" s="17">
        <v>102.22151879328042</v>
      </c>
      <c r="F10" s="17">
        <v>102.83675479641575</v>
      </c>
      <c r="G10" s="17">
        <v>2.8367547964157414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103.08406566075274</v>
      </c>
      <c r="C11" s="17">
        <v>105.40787506230271</v>
      </c>
      <c r="D11" s="17">
        <v>103.19884294482178</v>
      </c>
      <c r="E11" s="17">
        <v>104.68071493794935</v>
      </c>
      <c r="F11" s="17">
        <v>106.86116871449494</v>
      </c>
      <c r="G11" s="17">
        <v>3.9134003460594036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104.36909301939974</v>
      </c>
      <c r="C12" s="17">
        <v>107.16896494434292</v>
      </c>
      <c r="D12" s="17">
        <v>111.51998565362391</v>
      </c>
      <c r="E12" s="17">
        <v>106.8004208339978</v>
      </c>
      <c r="F12" s="17">
        <v>112.8937345989517</v>
      </c>
      <c r="G12" s="17">
        <v>5.6452366720545655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105.7520172146412</v>
      </c>
      <c r="C13" s="17">
        <v>112.74298056155507</v>
      </c>
      <c r="D13" s="17">
        <v>115.0525695150216</v>
      </c>
      <c r="E13" s="17">
        <v>108.99459129920159</v>
      </c>
      <c r="F13" s="17">
        <v>117.80272832296619</v>
      </c>
      <c r="G13" s="17">
        <v>4.3483314122377159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106.4806562308398</v>
      </c>
      <c r="C14" s="17">
        <v>117.36168798803787</v>
      </c>
      <c r="D14" s="17">
        <v>123.99335684283068</v>
      </c>
      <c r="E14" s="17">
        <v>112.49564272252945</v>
      </c>
      <c r="F14" s="17">
        <v>122.55014538576133</v>
      </c>
      <c r="G14" s="17">
        <v>4.0299720816140194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108.63345332415379</v>
      </c>
      <c r="C15" s="17">
        <v>123.31782688154176</v>
      </c>
      <c r="D15" s="17">
        <v>121.2708914220791</v>
      </c>
      <c r="E15" s="17">
        <v>114.8307255087726</v>
      </c>
      <c r="F15" s="17">
        <v>127.54044925136488</v>
      </c>
      <c r="G15" s="17">
        <v>4.0720505470598578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110.86353031312525</v>
      </c>
      <c r="C16" s="17">
        <v>129.25735171955472</v>
      </c>
      <c r="D16" s="17">
        <v>127.00255052367582</v>
      </c>
      <c r="E16" s="17">
        <v>116.91845490959791</v>
      </c>
      <c r="F16" s="17">
        <v>134.21681506591199</v>
      </c>
      <c r="G16" s="17">
        <v>5.2347046397718922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114.1865658263946</v>
      </c>
      <c r="C17" s="17">
        <v>133.95912942349227</v>
      </c>
      <c r="D17" s="17">
        <v>135.401150190393</v>
      </c>
      <c r="E17" s="17">
        <v>119.05918281944878</v>
      </c>
      <c r="F17" s="17">
        <v>140.24401070954065</v>
      </c>
      <c r="G17" s="17">
        <v>4.490641236471582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115.88672353085796</v>
      </c>
      <c r="C18" s="17">
        <v>132.86260176108985</v>
      </c>
      <c r="D18" s="17">
        <v>136.9538634776672</v>
      </c>
      <c r="E18" s="17">
        <v>105.91248764517249</v>
      </c>
      <c r="F18" s="17">
        <v>139.90463934225767</v>
      </c>
      <c r="G18" s="17">
        <v>-0.2419863533323019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121.27423625669</v>
      </c>
      <c r="C19" s="17">
        <v>152.88042218718192</v>
      </c>
      <c r="D19" s="17">
        <v>163.01583511424647</v>
      </c>
      <c r="E19" s="17">
        <v>113.66712666167975</v>
      </c>
      <c r="F19" s="17">
        <v>148.0877626894279</v>
      </c>
      <c r="G19" s="17">
        <v>5.8490721863421191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134.89757786258491</v>
      </c>
      <c r="C20" s="17">
        <v>162.53195079996803</v>
      </c>
      <c r="D20" s="17">
        <v>173.43354032912529</v>
      </c>
      <c r="E20" s="17">
        <v>123.59754915506811</v>
      </c>
      <c r="F20" s="17">
        <v>159.32094257774389</v>
      </c>
      <c r="G20" s="17">
        <v>7.5854882836432491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132.61230094814385</v>
      </c>
      <c r="C21" s="51">
        <v>160.96070431366221</v>
      </c>
      <c r="D21" s="51">
        <v>150.36649656162172</v>
      </c>
      <c r="E21" s="51">
        <v>126.48126168587808</v>
      </c>
      <c r="F21" s="51">
        <v>164.14333981901973</v>
      </c>
      <c r="G21" s="17">
        <v>3.0268445335883243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134.59949826504914</v>
      </c>
      <c r="C23" s="17">
        <v>165.84743477439804</v>
      </c>
      <c r="D23" s="17">
        <v>152.0220721887712</v>
      </c>
      <c r="E23" s="17">
        <v>2701.8430873379821</v>
      </c>
      <c r="F23" s="17">
        <v>165.17093121449784</v>
      </c>
      <c r="G23" s="17">
        <v>0.4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125.5467104880363</v>
      </c>
      <c r="C24" s="17">
        <v>149.74595363339589</v>
      </c>
      <c r="D24" s="17">
        <v>139.77830819379341</v>
      </c>
      <c r="E24" s="17">
        <v>2581.6966412421689</v>
      </c>
      <c r="F24" s="17">
        <v>162.16292775232691</v>
      </c>
      <c r="G24" s="17">
        <v>-1.8211457912437501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127.04814846080914</v>
      </c>
      <c r="C25" s="17">
        <v>162.42117927293401</v>
      </c>
      <c r="D25" s="17">
        <v>150.98981985647546</v>
      </c>
      <c r="E25" s="17">
        <v>2636.9192504401276</v>
      </c>
      <c r="F25" s="17">
        <v>163.5775272061118</v>
      </c>
      <c r="G25" s="17">
        <v>0.87233221143208084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130.00686446597919</v>
      </c>
      <c r="C26" s="17">
        <v>163.23682392175775</v>
      </c>
      <c r="D26" s="17">
        <v>155.95946678229862</v>
      </c>
      <c r="E26" s="17">
        <v>2669.8269193009642</v>
      </c>
      <c r="F26" s="17">
        <v>165.10714531428985</v>
      </c>
      <c r="G26" s="17">
        <v>0.935102843467428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63" t="s">
        <v>53</v>
      </c>
      <c r="B27" s="51">
        <v>132.03822172326014</v>
      </c>
      <c r="C27" s="51">
        <v>166.55550100156836</v>
      </c>
      <c r="D27" s="51">
        <v>164.33874125378699</v>
      </c>
      <c r="E27" s="51">
        <v>2655.237493687142</v>
      </c>
      <c r="F27" s="51">
        <v>165.74091327604395</v>
      </c>
      <c r="G27" s="51">
        <v>0.38385253439376932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45292</v>
      </c>
      <c r="B29" s="17">
        <v>128.7703861354604</v>
      </c>
      <c r="C29" s="17">
        <v>163.84162628953746</v>
      </c>
      <c r="D29" s="17">
        <v>139.90042573435494</v>
      </c>
      <c r="E29" s="52">
        <v>2615.5050062265668</v>
      </c>
      <c r="F29" s="17">
        <v>163.08785798065583</v>
      </c>
      <c r="G29" s="17">
        <v>0.6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45323</v>
      </c>
      <c r="B30" s="17">
        <v>126.25326953404705</v>
      </c>
      <c r="C30" s="17">
        <v>160.64858815688649</v>
      </c>
      <c r="D30" s="17">
        <v>151.7457233803743</v>
      </c>
      <c r="E30" s="52">
        <v>2623.7963580641954</v>
      </c>
      <c r="F30" s="17">
        <v>163.48409656100839</v>
      </c>
      <c r="G30" s="17">
        <v>0.24296019658285317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45352</v>
      </c>
      <c r="B31" s="17">
        <v>126.12078971292004</v>
      </c>
      <c r="C31" s="17">
        <v>162.77332337237814</v>
      </c>
      <c r="D31" s="17">
        <v>161.32331045469707</v>
      </c>
      <c r="E31" s="52">
        <v>2671.4563870296197</v>
      </c>
      <c r="F31" s="17">
        <v>164.16062707667123</v>
      </c>
      <c r="G31" s="17">
        <v>0.41382038369119911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45383</v>
      </c>
      <c r="B32" s="17">
        <v>128.90286595658739</v>
      </c>
      <c r="C32" s="17">
        <v>161.43227026732214</v>
      </c>
      <c r="D32" s="17">
        <v>149.25498410957124</v>
      </c>
      <c r="E32" s="52">
        <v>2641.7424902867169</v>
      </c>
      <c r="F32" s="17">
        <v>164.53580553877009</v>
      </c>
      <c r="G32" s="17">
        <v>0.22854351179082411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45413</v>
      </c>
      <c r="B33" s="17">
        <v>131.15502291574668</v>
      </c>
      <c r="C33" s="17">
        <v>164.68812389873199</v>
      </c>
      <c r="D33" s="17">
        <v>163.05082676498182</v>
      </c>
      <c r="E33" s="52">
        <v>2689.9661557017166</v>
      </c>
      <c r="F33" s="17">
        <v>165.18046042249205</v>
      </c>
      <c r="G33" s="17">
        <v>0.39180218652774546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45444</v>
      </c>
      <c r="B34" s="17">
        <v>129.96270452560353</v>
      </c>
      <c r="C34" s="17">
        <v>163.59007759921914</v>
      </c>
      <c r="D34" s="17">
        <v>155.57258947234286</v>
      </c>
      <c r="E34" s="52">
        <v>2677.772111914458</v>
      </c>
      <c r="F34" s="17">
        <v>165.60516998160739</v>
      </c>
      <c r="G34" s="17">
        <v>0.25711852239000965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45474</v>
      </c>
      <c r="B35" s="17">
        <v>132.34734130588984</v>
      </c>
      <c r="C35" s="17">
        <v>169.00675519983218</v>
      </c>
      <c r="D35" s="17">
        <v>160.68699443308589</v>
      </c>
      <c r="E35" s="52">
        <v>2687.4196528429547</v>
      </c>
      <c r="F35" s="17">
        <v>165.81082015502949</v>
      </c>
      <c r="G35" s="17">
        <v>0.12418101043882857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45505</v>
      </c>
      <c r="B36" s="17">
        <v>131.81742202138176</v>
      </c>
      <c r="C36" s="17">
        <v>164.47853303466587</v>
      </c>
      <c r="D36" s="17">
        <v>157.536925879808</v>
      </c>
      <c r="E36" s="52">
        <v>2625.9030635013291</v>
      </c>
      <c r="F36" s="17">
        <v>165.7479430557886</v>
      </c>
      <c r="G36" s="17">
        <v>-3.7920986810213719E-2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45536</v>
      </c>
      <c r="B37" s="17">
        <v>131.94990184250878</v>
      </c>
      <c r="C37" s="17">
        <v>166.18121477020699</v>
      </c>
      <c r="D37" s="17">
        <v>174.79230344846712</v>
      </c>
      <c r="E37" s="52">
        <v>2652.3897647171411</v>
      </c>
      <c r="F37" s="17">
        <v>165.66397661731381</v>
      </c>
      <c r="G37" s="17">
        <v>-5.0659113426543279E-2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45566</v>
      </c>
      <c r="B38" s="17">
        <v>132.0823816636358</v>
      </c>
      <c r="C38" s="17">
        <v>163.31620049426715</v>
      </c>
      <c r="D38" s="17">
        <v>168.72894867885125</v>
      </c>
      <c r="E38" s="52">
        <v>2655.0965265905502</v>
      </c>
      <c r="F38" s="17">
        <v>165.46021372294115</v>
      </c>
      <c r="G38" s="17">
        <v>-0.12299770809157673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45597</v>
      </c>
      <c r="B39" s="17">
        <v>132.74478076927087</v>
      </c>
      <c r="C39" s="17">
        <v>168.1912317971254</v>
      </c>
      <c r="D39" s="17">
        <v>176.03289446563016</v>
      </c>
      <c r="E39" s="52"/>
      <c r="F39" s="17">
        <v>165.33685759332158</v>
      </c>
      <c r="G39" s="17">
        <v>-7.4553348411676712E-2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53">
        <v>45627</v>
      </c>
      <c r="B40" s="51"/>
      <c r="C40" s="51"/>
      <c r="D40" s="51">
        <v>175.95439484278202</v>
      </c>
      <c r="E40" s="54"/>
      <c r="F40" s="51">
        <v>165.7430010249748</v>
      </c>
      <c r="G40" s="51">
        <v>0.24564603293248943</v>
      </c>
    </row>
    <row r="41" spans="1:17" x14ac:dyDescent="0.25">
      <c r="A41" s="55" t="s">
        <v>16</v>
      </c>
      <c r="B41" s="56"/>
      <c r="C41" s="56"/>
    </row>
    <row r="42" spans="1:17" x14ac:dyDescent="0.25">
      <c r="A42" s="61" t="s">
        <v>44</v>
      </c>
      <c r="B42" s="62"/>
      <c r="C42" s="62"/>
      <c r="D42" s="51"/>
      <c r="E42" s="54"/>
      <c r="F42" s="51"/>
      <c r="G42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54" workbookViewId="0">
      <selection activeCell="H384" sqref="H384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5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5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5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5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5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5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5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5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5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5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5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5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5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5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5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5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5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5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5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5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5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5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5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5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5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5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5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5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5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5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5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5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5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5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5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5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5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5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5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5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5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5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5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5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5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5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5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5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5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5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5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5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5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5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5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5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5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5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5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5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5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5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5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5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5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5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5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5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5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5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5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5">
      <c r="A326" s="15">
        <v>44227</v>
      </c>
      <c r="B326" s="21">
        <v>143.76424820065509</v>
      </c>
      <c r="E326" s="21">
        <f>AVERAGE($B$326:$B$337)</f>
        <v>148.0877626894279</v>
      </c>
    </row>
    <row r="327" spans="1:8" x14ac:dyDescent="0.25">
      <c r="A327" s="15">
        <v>44255</v>
      </c>
      <c r="B327" s="21">
        <v>143.89640072265695</v>
      </c>
      <c r="E327" s="21">
        <f>AVERAGE($B$326:$B$337)</f>
        <v>148.0877626894279</v>
      </c>
    </row>
    <row r="328" spans="1:8" x14ac:dyDescent="0.25">
      <c r="A328" s="15">
        <v>44286</v>
      </c>
      <c r="B328" s="21">
        <v>144.61997298679071</v>
      </c>
      <c r="E328" s="21">
        <f>AVERAGE($B$326:$B$337)</f>
        <v>148.0877626894279</v>
      </c>
    </row>
    <row r="329" spans="1:8" x14ac:dyDescent="0.25">
      <c r="A329" s="15">
        <v>44316</v>
      </c>
      <c r="B329" s="21">
        <v>145.48629804465122</v>
      </c>
      <c r="E329" s="21">
        <f t="shared" ref="E329:E337" si="20">AVERAGE($B$326:$B$337)</f>
        <v>148.0877626894279</v>
      </c>
    </row>
    <row r="330" spans="1:8" x14ac:dyDescent="0.25">
      <c r="A330" s="15">
        <v>44347</v>
      </c>
      <c r="B330" s="21">
        <v>145.7773748862665</v>
      </c>
      <c r="E330" s="21">
        <f t="shared" si="20"/>
        <v>148.0877626894279</v>
      </c>
    </row>
    <row r="331" spans="1:8" x14ac:dyDescent="0.25">
      <c r="A331" s="15">
        <v>44377</v>
      </c>
      <c r="B331" s="21">
        <v>146.66711967682318</v>
      </c>
      <c r="E331" s="21">
        <f t="shared" si="20"/>
        <v>148.0877626894279</v>
      </c>
      <c r="F331" s="36" t="s">
        <v>43</v>
      </c>
      <c r="G331" t="s">
        <v>25</v>
      </c>
      <c r="H331" s="17">
        <f>(E331/E319-1)*100</f>
        <v>5.8490721863421413</v>
      </c>
    </row>
    <row r="332" spans="1:8" x14ac:dyDescent="0.25">
      <c r="A332" s="15">
        <v>44408</v>
      </c>
      <c r="B332" s="21">
        <v>147.9075987574623</v>
      </c>
      <c r="E332" s="21">
        <f t="shared" si="20"/>
        <v>148.0877626894279</v>
      </c>
    </row>
    <row r="333" spans="1:8" x14ac:dyDescent="0.25">
      <c r="A333" s="15">
        <v>44439</v>
      </c>
      <c r="B333" s="21">
        <v>149.45733560082272</v>
      </c>
      <c r="E333" s="21">
        <f t="shared" si="20"/>
        <v>148.0877626894279</v>
      </c>
    </row>
    <row r="334" spans="1:8" x14ac:dyDescent="0.25">
      <c r="A334" s="15">
        <v>44469</v>
      </c>
      <c r="B334" s="21">
        <v>150.56342447367359</v>
      </c>
      <c r="E334" s="21">
        <f t="shared" si="20"/>
        <v>148.0877626894279</v>
      </c>
    </row>
    <row r="335" spans="1:8" x14ac:dyDescent="0.25">
      <c r="A335" s="15">
        <v>44500</v>
      </c>
      <c r="B335" s="21">
        <v>151.70733139959168</v>
      </c>
      <c r="E335" s="21">
        <f t="shared" si="20"/>
        <v>148.0877626894279</v>
      </c>
    </row>
    <row r="336" spans="1:8" x14ac:dyDescent="0.25">
      <c r="A336" s="15">
        <v>44530</v>
      </c>
      <c r="B336" s="21">
        <v>153.15993557076641</v>
      </c>
      <c r="D336" s="18"/>
      <c r="E336" s="21">
        <f t="shared" si="20"/>
        <v>148.0877626894279</v>
      </c>
    </row>
    <row r="337" spans="1:8" x14ac:dyDescent="0.25">
      <c r="A337" s="15">
        <v>44561</v>
      </c>
      <c r="B337" s="21">
        <v>154.04611195297431</v>
      </c>
      <c r="E337" s="21">
        <f t="shared" si="20"/>
        <v>148.0877626894279</v>
      </c>
    </row>
    <row r="338" spans="1:8" x14ac:dyDescent="0.25">
      <c r="A338" s="15">
        <v>44592</v>
      </c>
      <c r="B338" s="21">
        <v>155.20992899136579</v>
      </c>
      <c r="E338" s="21">
        <f>AVERAGE($B$338:$B$349)</f>
        <v>159.32094257774386</v>
      </c>
    </row>
    <row r="339" spans="1:8" x14ac:dyDescent="0.25">
      <c r="A339" s="15">
        <v>44620</v>
      </c>
      <c r="B339" s="21">
        <v>156.39886759247827</v>
      </c>
      <c r="E339" s="21">
        <f t="shared" ref="E339:E349" si="21">AVERAGE($B$338:$B$349)</f>
        <v>159.32094257774386</v>
      </c>
    </row>
    <row r="340" spans="1:8" x14ac:dyDescent="0.25">
      <c r="A340" s="15">
        <v>44651</v>
      </c>
      <c r="B340" s="21">
        <v>157.24577609679434</v>
      </c>
      <c r="E340" s="21">
        <f t="shared" si="21"/>
        <v>159.32094257774386</v>
      </c>
    </row>
    <row r="341" spans="1:8" x14ac:dyDescent="0.25">
      <c r="A341" s="15">
        <v>44681</v>
      </c>
      <c r="B341" s="21">
        <v>157.97933363731545</v>
      </c>
      <c r="E341" s="21">
        <f t="shared" si="21"/>
        <v>159.32094257774386</v>
      </c>
    </row>
    <row r="342" spans="1:8" x14ac:dyDescent="0.25">
      <c r="A342" s="15">
        <v>44712</v>
      </c>
      <c r="B342" s="21">
        <v>158.84684988583464</v>
      </c>
      <c r="E342" s="21">
        <f t="shared" si="21"/>
        <v>159.32094257774386</v>
      </c>
    </row>
    <row r="343" spans="1:8" x14ac:dyDescent="0.25">
      <c r="A343" s="15">
        <v>44742</v>
      </c>
      <c r="B343" s="21">
        <v>159.73655547158305</v>
      </c>
      <c r="E343" s="21">
        <f t="shared" si="21"/>
        <v>159.32094257774386</v>
      </c>
      <c r="F343" s="36" t="s">
        <v>46</v>
      </c>
      <c r="G343" t="s">
        <v>25</v>
      </c>
      <c r="H343" s="17">
        <f>(E343/E331-1)*100</f>
        <v>7.5854882836432491</v>
      </c>
    </row>
    <row r="344" spans="1:8" x14ac:dyDescent="0.25">
      <c r="A344" s="15">
        <v>44773</v>
      </c>
      <c r="B344" s="21">
        <v>160.14100858250515</v>
      </c>
      <c r="E344" s="21">
        <f t="shared" si="21"/>
        <v>159.32094257774386</v>
      </c>
    </row>
    <row r="345" spans="1:8" x14ac:dyDescent="0.25">
      <c r="A345" s="15">
        <v>44804</v>
      </c>
      <c r="B345" s="21">
        <v>160.20316391086956</v>
      </c>
      <c r="E345" s="21">
        <f t="shared" si="21"/>
        <v>159.32094257774386</v>
      </c>
    </row>
    <row r="346" spans="1:8" x14ac:dyDescent="0.25">
      <c r="A346" s="15">
        <v>44834</v>
      </c>
      <c r="B346" s="21">
        <v>160.68468247234188</v>
      </c>
      <c r="D346" s="21"/>
      <c r="E346" s="21">
        <f t="shared" si="21"/>
        <v>159.32094257774386</v>
      </c>
    </row>
    <row r="347" spans="1:8" x14ac:dyDescent="0.25">
      <c r="A347" s="15">
        <v>44865</v>
      </c>
      <c r="B347" s="21">
        <v>161.24849259094097</v>
      </c>
      <c r="E347" s="21">
        <f t="shared" si="21"/>
        <v>159.32094257774386</v>
      </c>
    </row>
    <row r="348" spans="1:8" x14ac:dyDescent="0.25">
      <c r="A348" s="15">
        <v>44895</v>
      </c>
      <c r="B348" s="21">
        <v>161.78297576112263</v>
      </c>
      <c r="D348" s="21"/>
      <c r="E348" s="21">
        <f t="shared" si="21"/>
        <v>159.32094257774386</v>
      </c>
    </row>
    <row r="349" spans="1:8" x14ac:dyDescent="0.25">
      <c r="A349" s="15">
        <v>44926</v>
      </c>
      <c r="B349" s="21">
        <v>162.37367593977481</v>
      </c>
      <c r="E349" s="21">
        <f t="shared" si="21"/>
        <v>159.32094257774386</v>
      </c>
    </row>
    <row r="350" spans="1:8" x14ac:dyDescent="0.25">
      <c r="A350" s="15">
        <v>44957</v>
      </c>
      <c r="B350" s="21">
        <v>163.11437350754107</v>
      </c>
      <c r="E350" s="21">
        <f>AVERAGE($B$350:$B$361)</f>
        <v>164.1433398190197</v>
      </c>
    </row>
    <row r="351" spans="1:8" x14ac:dyDescent="0.25">
      <c r="A351" s="15">
        <v>44985</v>
      </c>
      <c r="B351" s="21">
        <v>164.2518376919237</v>
      </c>
      <c r="D351" s="21">
        <f>B351</f>
        <v>164.2518376919237</v>
      </c>
      <c r="E351" s="21">
        <f t="shared" ref="E351:E361" si="22">AVERAGE($B$350:$B$361)</f>
        <v>164.1433398190197</v>
      </c>
    </row>
    <row r="352" spans="1:8" x14ac:dyDescent="0.25">
      <c r="A352" s="15">
        <v>45016</v>
      </c>
      <c r="B352" s="21">
        <v>164.8757391213326</v>
      </c>
      <c r="E352" s="21">
        <f t="shared" si="22"/>
        <v>164.1433398190197</v>
      </c>
    </row>
    <row r="353" spans="1:8" x14ac:dyDescent="0.25">
      <c r="A353" s="15">
        <v>45046</v>
      </c>
      <c r="B353" s="21">
        <v>165.18926487821238</v>
      </c>
      <c r="E353" s="21">
        <f t="shared" si="22"/>
        <v>164.1433398190197</v>
      </c>
    </row>
    <row r="354" spans="1:8" x14ac:dyDescent="0.25">
      <c r="A354" s="15">
        <v>45077</v>
      </c>
      <c r="B354" s="21">
        <v>165.30297933332088</v>
      </c>
      <c r="E354" s="21">
        <f t="shared" si="22"/>
        <v>164.1433398190197</v>
      </c>
    </row>
    <row r="355" spans="1:8" x14ac:dyDescent="0.25">
      <c r="A355" s="15">
        <v>45107</v>
      </c>
      <c r="B355" s="21">
        <v>164.9843063954315</v>
      </c>
      <c r="E355" s="21">
        <f t="shared" si="22"/>
        <v>164.1433398190197</v>
      </c>
      <c r="F355" s="36" t="s">
        <v>47</v>
      </c>
      <c r="G355" t="s">
        <v>25</v>
      </c>
      <c r="H355" s="17">
        <f>(E355/E343-1)*100</f>
        <v>3.0268445335883243</v>
      </c>
    </row>
    <row r="356" spans="1:8" x14ac:dyDescent="0.25">
      <c r="A356" s="15">
        <v>45138</v>
      </c>
      <c r="B356" s="21">
        <v>165.05402865820423</v>
      </c>
      <c r="E356" s="21">
        <f t="shared" si="22"/>
        <v>164.1433398190197</v>
      </c>
    </row>
    <row r="357" spans="1:8" x14ac:dyDescent="0.25">
      <c r="A357" s="15">
        <v>45169</v>
      </c>
      <c r="B357" s="21">
        <v>165.17352993941083</v>
      </c>
      <c r="E357" s="21">
        <f t="shared" si="22"/>
        <v>164.1433398190197</v>
      </c>
    </row>
    <row r="358" spans="1:8" x14ac:dyDescent="0.25">
      <c r="A358" s="15">
        <v>45199</v>
      </c>
      <c r="B358" s="21">
        <v>165.28523504587844</v>
      </c>
      <c r="E358" s="21">
        <f t="shared" si="22"/>
        <v>164.1433398190197</v>
      </c>
    </row>
    <row r="359" spans="1:8" x14ac:dyDescent="0.25">
      <c r="A359" s="15">
        <v>45230</v>
      </c>
      <c r="B359" s="21">
        <v>163.06154124591492</v>
      </c>
      <c r="E359" s="21">
        <f t="shared" si="22"/>
        <v>164.1433398190197</v>
      </c>
    </row>
    <row r="360" spans="1:8" x14ac:dyDescent="0.25">
      <c r="A360" s="15">
        <v>45260</v>
      </c>
      <c r="B360" s="21">
        <v>161.33221142860242</v>
      </c>
      <c r="E360" s="21">
        <f t="shared" si="22"/>
        <v>164.1433398190197</v>
      </c>
    </row>
    <row r="361" spans="1:8" x14ac:dyDescent="0.25">
      <c r="A361" s="15">
        <v>45291</v>
      </c>
      <c r="B361" s="21">
        <v>162.09503058246327</v>
      </c>
      <c r="E361" s="21">
        <f t="shared" si="22"/>
        <v>164.1433398190197</v>
      </c>
    </row>
    <row r="362" spans="1:8" x14ac:dyDescent="0.25">
      <c r="A362" s="15">
        <v>45322</v>
      </c>
      <c r="B362" s="21">
        <v>163.0878579806558</v>
      </c>
      <c r="E362" s="21">
        <f t="shared" ref="E362:E373" si="23">AVERAGE($B$362:$B$373)</f>
        <v>164.98473581088118</v>
      </c>
    </row>
    <row r="363" spans="1:8" x14ac:dyDescent="0.25">
      <c r="A363" s="15">
        <v>45351</v>
      </c>
      <c r="B363" s="21">
        <v>163.48409656100836</v>
      </c>
      <c r="E363" s="21">
        <f t="shared" si="23"/>
        <v>164.98473581088118</v>
      </c>
    </row>
    <row r="364" spans="1:8" x14ac:dyDescent="0.25">
      <c r="A364" s="15">
        <v>45382</v>
      </c>
      <c r="B364" s="21">
        <v>164.1606270766712</v>
      </c>
      <c r="E364" s="21">
        <f t="shared" si="23"/>
        <v>164.98473581088118</v>
      </c>
    </row>
    <row r="365" spans="1:8" x14ac:dyDescent="0.25">
      <c r="A365" s="15">
        <v>45412</v>
      </c>
      <c r="B365" s="21">
        <v>164.53580553877006</v>
      </c>
      <c r="E365" s="21">
        <f t="shared" si="23"/>
        <v>164.98473581088118</v>
      </c>
    </row>
    <row r="366" spans="1:8" x14ac:dyDescent="0.25">
      <c r="A366" s="15">
        <v>45443</v>
      </c>
      <c r="B366" s="21">
        <v>165.18046042249202</v>
      </c>
      <c r="E366" s="21">
        <f t="shared" si="23"/>
        <v>164.98473581088118</v>
      </c>
    </row>
    <row r="367" spans="1:8" x14ac:dyDescent="0.25">
      <c r="A367" s="15">
        <v>45473</v>
      </c>
      <c r="B367" s="21">
        <v>165.60516998160736</v>
      </c>
      <c r="E367" s="21">
        <f t="shared" si="23"/>
        <v>164.98473581088118</v>
      </c>
      <c r="F367" s="36" t="s">
        <v>52</v>
      </c>
      <c r="G367" t="s">
        <v>25</v>
      </c>
      <c r="H367" s="17">
        <f>(E367/E355-1)*100</f>
        <v>0.51259831363805741</v>
      </c>
    </row>
    <row r="368" spans="1:8" x14ac:dyDescent="0.25">
      <c r="A368" s="15">
        <v>45504</v>
      </c>
      <c r="B368" s="21">
        <v>165.81082015502946</v>
      </c>
      <c r="E368" s="21">
        <f t="shared" si="23"/>
        <v>164.98473581088118</v>
      </c>
    </row>
    <row r="369" spans="1:5" x14ac:dyDescent="0.25">
      <c r="A369" s="15">
        <v>45535</v>
      </c>
      <c r="B369" s="21">
        <v>165.74794305578857</v>
      </c>
      <c r="E369" s="21">
        <f t="shared" si="23"/>
        <v>164.98473581088118</v>
      </c>
    </row>
    <row r="370" spans="1:5" x14ac:dyDescent="0.25">
      <c r="A370" s="15">
        <v>45565</v>
      </c>
      <c r="B370" s="21">
        <v>165.66397661731378</v>
      </c>
      <c r="E370" s="21">
        <f t="shared" si="23"/>
        <v>164.98473581088118</v>
      </c>
    </row>
    <row r="371" spans="1:5" x14ac:dyDescent="0.25">
      <c r="A371" s="15">
        <v>45596</v>
      </c>
      <c r="B371" s="21">
        <v>165.46021372294112</v>
      </c>
      <c r="E371" s="21">
        <f t="shared" si="23"/>
        <v>164.98473581088118</v>
      </c>
    </row>
    <row r="372" spans="1:5" x14ac:dyDescent="0.25">
      <c r="A372" s="15">
        <v>45626</v>
      </c>
      <c r="B372" s="21">
        <v>165.33685759332155</v>
      </c>
      <c r="E372" s="21">
        <f t="shared" si="23"/>
        <v>164.98473581088118</v>
      </c>
    </row>
    <row r="373" spans="1:5" x14ac:dyDescent="0.25">
      <c r="A373" s="15">
        <v>45657</v>
      </c>
      <c r="B373" s="21">
        <v>165.74300102497477</v>
      </c>
      <c r="E373" s="21">
        <f t="shared" si="23"/>
        <v>164.98473581088118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2025-01-21T13:25:02Z</dcterms:modified>
</cp:coreProperties>
</file>