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C8C890AE-329E-4EEF-9EFF-42B925AB2985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5" i="3" l="1"/>
  <c r="E376" i="3"/>
  <c r="E377" i="3"/>
  <c r="E374" i="3"/>
  <c r="E373" i="3"/>
  <c r="E372" i="3" l="1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E351" i="3"/>
  <c r="E352" i="3"/>
  <c r="D352" i="3" s="1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<sst xmlns="http://schemas.openxmlformats.org/spreadsheetml/2006/main" count="79" uniqueCount="53">
  <si>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</si>
  <si>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</si>
  <si>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</si>
  <si>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</si>
  <si>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</si>
  <si>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</si>
  <si>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</si>
  <si>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</si>
  <si>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</si>
  <si>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</si>
  <si>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</si>
  <si>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</si>
  <si>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</si>
  <si>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</si>
  <si>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</si>
  <si>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</si>
  <si>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</si>
  <si>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</si>
  <si>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</si>
  <si>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</si>
  <si>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</si>
  <si>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</si>
  <si>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</si>
  <si>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</si>
  <si>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</si>
  <si>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</si>
  <si>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</si>
  <si>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</si>
  <si>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</si>
  <si>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</si>
  <si>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</si>
  <si>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</si>
  <si>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</si>
  <si>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</si>
  <si>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</si>
  <si>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</si>
  <si>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</si>
  <si>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</si>
  <si>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</si>
  <si>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</si>
  <si>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</si>
  <si>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</si>
  <si>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</si>
  <si>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</si>
  <si>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</si>
  <si>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</si>
  <si>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</si>
  <si>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</si>
  <si>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2024:1</t>
  </si>
  <si>
    <t>2024:2</t>
  </si>
  <si>
    <t>2024:3</t>
  </si>
  <si>
    <t>2024:4</t>
  </si>
  <si>
    <t>2025:1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</si>
</sst>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65" fontId="27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אפריל 2025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נתונים'!$A$174:$A$377</c:f>
              <c:numCache>
                <c:formatCode>mmm\-yy</c:formatCode>
                <c:ptCount val="20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  <c:pt idx="202">
                  <c:v>45747</c:v>
                </c:pt>
                <c:pt idx="203">
                  <c:v>45777</c:v>
                </c:pt>
              </c:numCache>
            </c:numRef>
          </c:cat>
          <c:val>
            <c:numRef>
              <c:f>'מדד מלניק - נתונים'!$B$174:$B$377</c:f>
              <c:numCache>
                <c:formatCode>0.00</c:formatCode>
                <c:ptCount val="204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155.24402920561809</c:v>
                </c:pt>
                <c:pt idx="165">
                  <c:v>156.39732753069026</c:v>
                </c:pt>
                <c:pt idx="166">
                  <c:v>157.26994397124653</c:v>
                </c:pt>
                <c:pt idx="167">
                  <c:v>157.98710282606433</c:v>
                </c:pt>
                <c:pt idx="168">
                  <c:v>158.86957003008774</c:v>
                </c:pt>
                <c:pt idx="169">
                  <c:v>159.77917618931076</c:v>
                </c:pt>
                <c:pt idx="170">
                  <c:v>160.19633257003377</c:v>
                </c:pt>
                <c:pt idx="171">
                  <c:v>160.27111060471523</c:v>
                </c:pt>
                <c:pt idx="172">
                  <c:v>160.7246095852561</c:v>
                </c:pt>
                <c:pt idx="173">
                  <c:v>161.29562562094625</c:v>
                </c:pt>
                <c:pt idx="174">
                  <c:v>161.8162526460776</c:v>
                </c:pt>
                <c:pt idx="175">
                  <c:v>162.34754980524912</c:v>
                </c:pt>
                <c:pt idx="176">
                  <c:v>163.01531198519152</c:v>
                </c:pt>
                <c:pt idx="177">
                  <c:v>164.0787941242088</c:v>
                </c:pt>
                <c:pt idx="178">
                  <c:v>164.63612124249704</c:v>
                </c:pt>
                <c:pt idx="179">
                  <c:v>164.85200947717016</c:v>
                </c:pt>
                <c:pt idx="180">
                  <c:v>164.89056368159888</c:v>
                </c:pt>
                <c:pt idx="181">
                  <c:v>164.53828459814468</c:v>
                </c:pt>
                <c:pt idx="182">
                  <c:v>164.57347705893923</c:v>
                </c:pt>
                <c:pt idx="183">
                  <c:v>164.65827140711923</c:v>
                </c:pt>
                <c:pt idx="184">
                  <c:v>164.7352529787041</c:v>
                </c:pt>
                <c:pt idx="185">
                  <c:v>162.55176695528084</c:v>
                </c:pt>
                <c:pt idx="186">
                  <c:v>160.83549036561763</c:v>
                </c:pt>
                <c:pt idx="187">
                  <c:v>161.65094221437522</c:v>
                </c:pt>
                <c:pt idx="188">
                  <c:v>162.7460724202223</c:v>
                </c:pt>
                <c:pt idx="189">
                  <c:v>163.17554351540622</c:v>
                </c:pt>
                <c:pt idx="190">
                  <c:v>163.91266865438627</c:v>
                </c:pt>
                <c:pt idx="191">
                  <c:v>164.30531945561995</c:v>
                </c:pt>
                <c:pt idx="192">
                  <c:v>164.95491426009576</c:v>
                </c:pt>
                <c:pt idx="193">
                  <c:v>165.41999503431916</c:v>
                </c:pt>
                <c:pt idx="194">
                  <c:v>165.63333344595839</c:v>
                </c:pt>
                <c:pt idx="195">
                  <c:v>165.57891369924971</c:v>
                </c:pt>
                <c:pt idx="196">
                  <c:v>165.48194116968739</c:v>
                </c:pt>
                <c:pt idx="197">
                  <c:v>165.26911913001953</c:v>
                </c:pt>
                <c:pt idx="198">
                  <c:v>165.08039519849177</c:v>
                </c:pt>
                <c:pt idx="199">
                  <c:v>165.62337723895689</c:v>
                </c:pt>
                <c:pt idx="200">
                  <c:v>165.7379950360897</c:v>
                </c:pt>
                <c:pt idx="201">
                  <c:v>166.44398025485648</c:v>
                </c:pt>
                <c:pt idx="202">
                  <c:v>166.95828698289904</c:v>
                </c:pt>
                <c:pt idx="203">
                  <c:v>167.53078737055537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נתונים'!$A$174:$A$377</c:f>
              <c:numCache>
                <c:formatCode>mmm\-yy</c:formatCode>
                <c:ptCount val="20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  <c:pt idx="202">
                  <c:v>45747</c:v>
                </c:pt>
                <c:pt idx="203">
                  <c:v>45777</c:v>
                </c:pt>
              </c:numCache>
            </c:numRef>
          </c:cat>
          <c:val>
            <c:numRef>
              <c:f>'מדד מלניק - נתונים'!$D$174:$D$377</c:f>
              <c:numCache>
                <c:formatCode>General</c:formatCode>
                <c:ptCount val="204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8" formatCode="0.00">
                  <c:v>163.75135717407059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6023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אפריל 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נתונים'!$A$2:$A$377</c:f>
              <c:numCache>
                <c:formatCode>mmm\-yy</c:formatCode>
                <c:ptCount val="37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  <c:pt idx="374">
                  <c:v>45747</c:v>
                </c:pt>
                <c:pt idx="375">
                  <c:v>45777</c:v>
                </c:pt>
              </c:numCache>
            </c:numRef>
          </c:cat>
          <c:val>
            <c:numRef>
              <c:f>'מדד מלניק - נתונים'!$B$2:$B$377</c:f>
              <c:numCache>
                <c:formatCode>0.00</c:formatCode>
                <c:ptCount val="376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155.24402920561809</c:v>
                </c:pt>
                <c:pt idx="337">
                  <c:v>156.39732753069026</c:v>
                </c:pt>
                <c:pt idx="338">
                  <c:v>157.26994397124653</c:v>
                </c:pt>
                <c:pt idx="339">
                  <c:v>157.98710282606433</c:v>
                </c:pt>
                <c:pt idx="340">
                  <c:v>158.86957003008774</c:v>
                </c:pt>
                <c:pt idx="341">
                  <c:v>159.77917618931076</c:v>
                </c:pt>
                <c:pt idx="342">
                  <c:v>160.19633257003377</c:v>
                </c:pt>
                <c:pt idx="343">
                  <c:v>160.27111060471523</c:v>
                </c:pt>
                <c:pt idx="344">
                  <c:v>160.7246095852561</c:v>
                </c:pt>
                <c:pt idx="345">
                  <c:v>161.29562562094625</c:v>
                </c:pt>
                <c:pt idx="346">
                  <c:v>161.8162526460776</c:v>
                </c:pt>
                <c:pt idx="347">
                  <c:v>162.34754980524912</c:v>
                </c:pt>
                <c:pt idx="348">
                  <c:v>163.01531198519152</c:v>
                </c:pt>
                <c:pt idx="349">
                  <c:v>164.0787941242088</c:v>
                </c:pt>
                <c:pt idx="350">
                  <c:v>164.63612124249704</c:v>
                </c:pt>
                <c:pt idx="351">
                  <c:v>164.85200947717016</c:v>
                </c:pt>
                <c:pt idx="352">
                  <c:v>164.89056368159888</c:v>
                </c:pt>
                <c:pt idx="353">
                  <c:v>164.53828459814468</c:v>
                </c:pt>
                <c:pt idx="354">
                  <c:v>164.57347705893923</c:v>
                </c:pt>
                <c:pt idx="355">
                  <c:v>164.65827140711923</c:v>
                </c:pt>
                <c:pt idx="356">
                  <c:v>164.7352529787041</c:v>
                </c:pt>
                <c:pt idx="357">
                  <c:v>162.55176695528084</c:v>
                </c:pt>
                <c:pt idx="358">
                  <c:v>160.83549036561763</c:v>
                </c:pt>
                <c:pt idx="359">
                  <c:v>161.65094221437522</c:v>
                </c:pt>
                <c:pt idx="360">
                  <c:v>162.7460724202223</c:v>
                </c:pt>
                <c:pt idx="361">
                  <c:v>163.17554351540622</c:v>
                </c:pt>
                <c:pt idx="362">
                  <c:v>163.91266865438627</c:v>
                </c:pt>
                <c:pt idx="363">
                  <c:v>164.30531945561995</c:v>
                </c:pt>
                <c:pt idx="364">
                  <c:v>164.95491426009576</c:v>
                </c:pt>
                <c:pt idx="365">
                  <c:v>165.41999503431916</c:v>
                </c:pt>
                <c:pt idx="366">
                  <c:v>165.63333344595839</c:v>
                </c:pt>
                <c:pt idx="367">
                  <c:v>165.57891369924971</c:v>
                </c:pt>
                <c:pt idx="368">
                  <c:v>165.48194116968739</c:v>
                </c:pt>
                <c:pt idx="369">
                  <c:v>165.26911913001953</c:v>
                </c:pt>
                <c:pt idx="370">
                  <c:v>165.08039519849177</c:v>
                </c:pt>
                <c:pt idx="371">
                  <c:v>165.62337723895689</c:v>
                </c:pt>
                <c:pt idx="372">
                  <c:v>165.7379950360897</c:v>
                </c:pt>
                <c:pt idx="373">
                  <c:v>166.44398025485648</c:v>
                </c:pt>
                <c:pt idx="374">
                  <c:v>166.95828698289904</c:v>
                </c:pt>
                <c:pt idx="375">
                  <c:v>167.53078737055537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נתונים'!$A$2:$A$377</c:f>
              <c:numCache>
                <c:formatCode>mmm\-yy</c:formatCode>
                <c:ptCount val="37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  <c:pt idx="374">
                  <c:v>45747</c:v>
                </c:pt>
                <c:pt idx="375">
                  <c:v>45777</c:v>
                </c:pt>
              </c:numCache>
            </c:numRef>
          </c:cat>
          <c:val>
            <c:numRef>
              <c:f>'מדד מלניק - נתונים'!$D$2:$D$377</c:f>
              <c:numCache>
                <c:formatCode>0.0</c:formatCode>
                <c:ptCount val="376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50" formatCode="0.00">
                  <c:v>163.75135717407059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6023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0.16525</cdr:x>
      <cdr:y>0.16808</cdr:y>
    </cdr:from>
    <cdr:to>
      <cdr:x>0.40937</cdr:x>
      <cdr:y>0.21449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35271" y="1020741"/>
          <a:ext cx="2268033" cy="281848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0.70982</cdr:x>
      <cdr:y>0.5562</cdr:y>
    </cdr:from>
    <cdr:to>
      <cdr:x>0.92023</cdr:x>
      <cdr:y>0.60818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94688" y="3377800"/>
          <a:ext cx="1954846" cy="315675"/>
        </a:xfrm>
        <a:prstGeom xmlns:a="http://schemas.openxmlformats.org/drawingml/2006/main" prst="wedgeRectCallout">
          <a:avLst>
            <a:gd name="adj1" fmla="val 11763"/>
            <a:gd name="adj2" fmla="val -60150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מרץ 2023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0.43214</cdr:x>
      <cdr:y>0.78759</cdr:y>
    </cdr:from>
    <cdr:to>
      <cdr:x>0.62957</cdr:x>
      <cdr:y>0.8387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14875" y="4783049"/>
          <a:ext cx="1834253" cy="310391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0.38396</cdr:x>
      <cdr:y>0.35557</cdr:y>
    </cdr:from>
    <cdr:to>
      <cdr:x>0.59148</cdr:x>
      <cdr:y>0.40668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67235" y="2159370"/>
          <a:ext cx="192799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0.5421</cdr:x>
      <cdr:y>0.69506</cdr:y>
    </cdr:from>
    <cdr:to>
      <cdr:x>0.72145</cdr:x>
      <cdr:y>0.7423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6456" y="4221093"/>
          <a:ext cx="1666278" cy="286889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0516"/>
            <a:gd name="adj2" fmla="val 9666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0178"/>
            <a:gd name="adj2" fmla="val 10815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38406"/>
            <a:gd name="adj2" fmla="val 65281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0.76568</cdr:x>
      <cdr:y>0.62977</cdr:y>
    </cdr:from>
    <cdr:to>
      <cdr:x>0.96456</cdr:x>
      <cdr:y>0.65774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3664" y="3824591"/>
          <a:ext cx="1847724" cy="169861"/>
        </a:xfrm>
        <a:prstGeom xmlns:a="http://schemas.openxmlformats.org/drawingml/2006/main" prst="wedgeRectCallout">
          <a:avLst>
            <a:gd name="adj1" fmla="val 24951"/>
            <a:gd name="adj2" fmla="val -138064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0.72079</cdr:x>
      <cdr:y>0.66654</cdr:y>
    </cdr:from>
    <cdr:to>
      <cdr:x>0.90715</cdr:x>
      <cdr:y>0.70455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96620" y="4047881"/>
          <a:ext cx="1731405" cy="230835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0.55661</cdr:x>
      <cdr:y>0.31925</cdr:y>
    </cdr:from>
    <cdr:to>
      <cdr:x>0.74257</cdr:x>
      <cdr:y>0.37088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71266" y="1938814"/>
          <a:ext cx="1727690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workbookViewId="0">
      <selection activeCell="K16" sqref="K16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45778</v>
      </c>
      <c r="E1" s="42"/>
      <c r="F1" s="42"/>
      <c r="G1" s="42"/>
      <c r="I1" s="1"/>
      <c r="J1" s="57"/>
      <c r="M1" s="2"/>
      <c r="O1" s="65"/>
      <c r="P1" s="65"/>
      <c r="Q1" s="65"/>
    </row>
    <row r="2" spans="1:17" ht="23.25" customHeight="1" x14ac:dyDescent="0.5">
      <c r="B2" s="44" t="s">
        <v>41</v>
      </c>
      <c r="I2" s="3"/>
      <c r="J2" s="60"/>
      <c r="K2" s="35"/>
      <c r="L2" s="35"/>
      <c r="M2" s="6"/>
      <c r="O2" s="68"/>
      <c r="P2" s="68"/>
      <c r="Q2" s="68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6"/>
      <c r="P3" s="66"/>
      <c r="Q3" s="66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7"/>
      <c r="P4" s="67"/>
      <c r="Q4" s="67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2017</v>
      </c>
      <c r="B9" s="17">
        <v>108.63345332415379</v>
      </c>
      <c r="C9" s="17">
        <v>123.31782688154176</v>
      </c>
      <c r="D9" s="17">
        <v>121.2708914220791</v>
      </c>
      <c r="E9" s="17">
        <v>114.8307255087726</v>
      </c>
      <c r="F9" s="17">
        <v>127.54044925136488</v>
      </c>
      <c r="G9" s="17">
        <v>4.0999999999999996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2018</v>
      </c>
      <c r="B10" s="17">
        <v>110.86353031312525</v>
      </c>
      <c r="C10" s="17">
        <v>129.25735171955472</v>
      </c>
      <c r="D10" s="17">
        <v>127.00255052367582</v>
      </c>
      <c r="E10" s="17">
        <v>116.91845490959791</v>
      </c>
      <c r="F10" s="17">
        <v>134.21681506591199</v>
      </c>
      <c r="G10" s="17">
        <v>5.2347046397718922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2019</v>
      </c>
      <c r="B11" s="17">
        <v>114.1865658263946</v>
      </c>
      <c r="C11" s="17">
        <v>133.95912942349227</v>
      </c>
      <c r="D11" s="17">
        <v>135.401150190393</v>
      </c>
      <c r="E11" s="17">
        <v>119.05918281944878</v>
      </c>
      <c r="F11" s="17">
        <v>140.24401070954065</v>
      </c>
      <c r="G11" s="17">
        <v>4.490641236471582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2020</v>
      </c>
      <c r="B12" s="17">
        <v>115.88672353085796</v>
      </c>
      <c r="C12" s="17">
        <v>132.86260176108985</v>
      </c>
      <c r="D12" s="17">
        <v>136.9538634776672</v>
      </c>
      <c r="E12" s="17">
        <v>105.91248764517249</v>
      </c>
      <c r="F12" s="17">
        <v>139.90463934225767</v>
      </c>
      <c r="G12" s="17">
        <v>-0.2419863533323019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2021</v>
      </c>
      <c r="B13" s="17">
        <v>121.27423625669</v>
      </c>
      <c r="C13" s="17">
        <v>152.82283491756385</v>
      </c>
      <c r="D13" s="17">
        <v>163.01583511424647</v>
      </c>
      <c r="E13" s="17">
        <v>113.66712666167975</v>
      </c>
      <c r="F13" s="17">
        <v>148.17605936504833</v>
      </c>
      <c r="G13" s="17">
        <v>5.9121842289702409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2022</v>
      </c>
      <c r="B14" s="17">
        <v>134.93069781786667</v>
      </c>
      <c r="C14" s="17">
        <v>162.48476907561962</v>
      </c>
      <c r="D14" s="17">
        <v>173.43354032912529</v>
      </c>
      <c r="E14" s="17">
        <v>123.59754915506811</v>
      </c>
      <c r="F14" s="17">
        <v>159.349885882108</v>
      </c>
      <c r="G14" s="17">
        <v>7.5409121857746841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2023</v>
      </c>
      <c r="B15" s="17">
        <v>132.61230094814385</v>
      </c>
      <c r="C15" s="17">
        <v>160.90865462180327</v>
      </c>
      <c r="D15" s="17">
        <v>150.36649656162172</v>
      </c>
      <c r="E15" s="17">
        <v>126.39040548538082</v>
      </c>
      <c r="F15" s="17">
        <v>163.75135717407062</v>
      </c>
      <c r="G15" s="17">
        <v>2.7621427323888836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2024</v>
      </c>
      <c r="B16" s="17">
        <v>130.50366379520551</v>
      </c>
      <c r="C16" s="17">
        <v>166.1118999506225</v>
      </c>
      <c r="D16" s="17">
        <v>160.39888058814378</v>
      </c>
      <c r="E16" s="17">
        <v>126.17655380259481</v>
      </c>
      <c r="F16" s="17">
        <v>164.76513276853447</v>
      </c>
      <c r="G16" s="17">
        <v>0.61909446856442951</v>
      </c>
      <c r="I16" s="9"/>
      <c r="J16" s="10"/>
      <c r="K16" s="10"/>
      <c r="L16" s="10"/>
      <c r="M16" s="10"/>
      <c r="O16" s="28"/>
      <c r="P16" s="17"/>
      <c r="Q16" s="17"/>
    </row>
    <row r="17" spans="1:17" ht="15.5" x14ac:dyDescent="0.35">
      <c r="A17" s="48"/>
      <c r="B17" s="48"/>
      <c r="C17" s="48"/>
      <c r="D17" s="49" t="s">
        <v>14</v>
      </c>
      <c r="E17" s="48"/>
      <c r="F17" s="48"/>
      <c r="G17" s="48"/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 s="50" t="s">
        <v>48</v>
      </c>
      <c r="B18" s="17">
        <v>127.22478822231187</v>
      </c>
      <c r="C18" s="17">
        <v>162.6806868894424</v>
      </c>
      <c r="D18" s="17">
        <v>151.97677349755327</v>
      </c>
      <c r="E18" s="17">
        <v>2636.6892012427807</v>
      </c>
      <c r="F18" s="17">
        <v>163.27809486333831</v>
      </c>
      <c r="G18" s="17">
        <v>1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 s="50" t="s">
        <v>49</v>
      </c>
      <c r="B19" s="17">
        <v>129.69774488334949</v>
      </c>
      <c r="C19" s="17">
        <v>163.25280815993582</v>
      </c>
      <c r="D19" s="17">
        <v>154.68064114876941</v>
      </c>
      <c r="E19" s="17">
        <v>2671.8766794683429</v>
      </c>
      <c r="F19" s="17">
        <v>164.89340958334498</v>
      </c>
      <c r="G19" s="17">
        <v>0.98930277289104307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50" t="s">
        <v>50</v>
      </c>
      <c r="B20" s="17">
        <v>131.72910214063043</v>
      </c>
      <c r="C20" s="17">
        <v>166.56159936860936</v>
      </c>
      <c r="D20" s="17">
        <v>163.08347928434137</v>
      </c>
      <c r="E20" s="17">
        <v>2662.1010204669565</v>
      </c>
      <c r="F20" s="17">
        <v>165.56472943829851</v>
      </c>
      <c r="G20" s="17">
        <v>0.40712352097627136</v>
      </c>
      <c r="I20" s="9"/>
      <c r="J20" s="12"/>
      <c r="K20" s="12"/>
      <c r="L20" s="12"/>
      <c r="M20" s="12"/>
      <c r="O20" s="29"/>
      <c r="P20" s="17"/>
      <c r="Q20" s="17"/>
    </row>
    <row r="21" spans="1:17" ht="13" x14ac:dyDescent="0.3">
      <c r="A21" s="50" t="s">
        <v>51</v>
      </c>
      <c r="B21" s="17">
        <v>133.36301993453031</v>
      </c>
      <c r="C21" s="17">
        <v>171.95250538450242</v>
      </c>
      <c r="D21" s="17">
        <v>171.8546284219112</v>
      </c>
      <c r="E21" s="17">
        <v>2674.4102693281238</v>
      </c>
      <c r="F21" s="17">
        <v>165.32429718915608</v>
      </c>
      <c r="G21" s="17">
        <v>-0.14521948603312129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63" t="s">
        <v>52</v>
      </c>
      <c r="B22" s="51">
        <v>132.92142053077356</v>
      </c>
      <c r="C22" s="51">
        <v>169.3983972684386</v>
      </c>
      <c r="D22" s="51">
        <v>166.04978834759217</v>
      </c>
      <c r="E22" s="17">
        <v>2676.5244918134044</v>
      </c>
      <c r="F22" s="51">
        <v>166.38008742461508</v>
      </c>
      <c r="G22" s="51">
        <v>0.63861770677966501</v>
      </c>
      <c r="I22" s="9"/>
      <c r="J22" s="12"/>
      <c r="K22" s="12"/>
      <c r="L22" s="12"/>
      <c r="M22" s="12"/>
      <c r="O22" s="29"/>
      <c r="P22" s="17"/>
      <c r="Q22" s="17"/>
    </row>
    <row r="23" spans="1:17" ht="15.5" x14ac:dyDescent="0.35">
      <c r="A23" s="48"/>
      <c r="B23" s="48"/>
      <c r="C23" s="48"/>
      <c r="D23" s="49" t="s">
        <v>15</v>
      </c>
      <c r="E23" s="48"/>
      <c r="F23" s="48"/>
      <c r="G23" s="48"/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20">
        <v>45292</v>
      </c>
      <c r="B24" s="17">
        <v>129.56526506222247</v>
      </c>
      <c r="C24" s="17">
        <v>163.99832908094731</v>
      </c>
      <c r="D24" s="17">
        <v>141.71832126444491</v>
      </c>
      <c r="E24" s="52">
        <v>2615.1632417835349</v>
      </c>
      <c r="F24" s="17">
        <v>162.74607242022233</v>
      </c>
      <c r="G24" s="17">
        <v>0.6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20">
        <v>45323</v>
      </c>
      <c r="B25" s="17">
        <v>126.38574935517408</v>
      </c>
      <c r="C25" s="17">
        <v>160.57153279458481</v>
      </c>
      <c r="D25" s="17">
        <v>153.54467941391158</v>
      </c>
      <c r="E25" s="52">
        <v>2623.2015436894662</v>
      </c>
      <c r="F25" s="17">
        <v>163.17554351540625</v>
      </c>
      <c r="G25" s="17">
        <v>0.26389029781006546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20">
        <v>45352</v>
      </c>
      <c r="B26" s="17">
        <v>125.723350249539</v>
      </c>
      <c r="C26" s="17">
        <v>163.47219879279513</v>
      </c>
      <c r="D26" s="17">
        <v>160.66731981430334</v>
      </c>
      <c r="E26" s="52">
        <v>2671.7028182553413</v>
      </c>
      <c r="F26" s="17">
        <v>163.91266865438629</v>
      </c>
      <c r="G26" s="17">
        <v>0.45173751108753546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" x14ac:dyDescent="0.3">
      <c r="A27" s="20">
        <v>45383</v>
      </c>
      <c r="B27" s="17">
        <v>128.7703861354604</v>
      </c>
      <c r="C27" s="17">
        <v>161.38933220016813</v>
      </c>
      <c r="D27" s="17">
        <v>147.32573624120153</v>
      </c>
      <c r="E27" s="52">
        <v>2643.3490581710116</v>
      </c>
      <c r="F27" s="17">
        <v>164.30531945561998</v>
      </c>
      <c r="G27" s="17">
        <v>0.23954878195633356</v>
      </c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45413</v>
      </c>
      <c r="B28" s="17">
        <v>130.75758345236562</v>
      </c>
      <c r="C28" s="17">
        <v>164.74496914103304</v>
      </c>
      <c r="D28" s="17">
        <v>162.29131305200005</v>
      </c>
      <c r="E28" s="52">
        <v>2692.3795176985905</v>
      </c>
      <c r="F28" s="17">
        <v>164.95491426009579</v>
      </c>
      <c r="G28" s="17">
        <v>0.39535835274722153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45444</v>
      </c>
      <c r="B29" s="17">
        <v>129.56526506222247</v>
      </c>
      <c r="C29" s="17">
        <v>163.62412313860639</v>
      </c>
      <c r="D29" s="17">
        <v>154.42487415310666</v>
      </c>
      <c r="E29" s="52">
        <v>2679.9014625354266</v>
      </c>
      <c r="F29" s="17">
        <v>165.41999503431919</v>
      </c>
      <c r="G29" s="17">
        <v>0.28194417626750123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45474</v>
      </c>
      <c r="B30" s="17">
        <v>132.0823816636358</v>
      </c>
      <c r="C30" s="17">
        <v>168.65463000558728</v>
      </c>
      <c r="D30" s="17">
        <v>159.03649948090001</v>
      </c>
      <c r="E30" s="52">
        <v>2691.1661875276209</v>
      </c>
      <c r="F30" s="17">
        <v>165.63333344595841</v>
      </c>
      <c r="G30" s="17">
        <v>0.128967729442242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45505</v>
      </c>
      <c r="B31" s="17">
        <v>131.55246237912772</v>
      </c>
      <c r="C31" s="17">
        <v>164.55887764782554</v>
      </c>
      <c r="D31" s="17">
        <v>155.73903111844683</v>
      </c>
      <c r="E31" s="52">
        <v>2632.5543182206643</v>
      </c>
      <c r="F31" s="17">
        <v>165.57891369924974</v>
      </c>
      <c r="G31" s="17">
        <v>-3.2855552428057155E-2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45536</v>
      </c>
      <c r="B32" s="17">
        <v>131.55246237912772</v>
      </c>
      <c r="C32" s="17">
        <v>166.47129045241533</v>
      </c>
      <c r="D32" s="17">
        <v>174.47490725367723</v>
      </c>
      <c r="E32" s="52">
        <v>2662.5825556525847</v>
      </c>
      <c r="F32" s="17">
        <v>165.48194116968742</v>
      </c>
      <c r="G32" s="17">
        <v>-5.8565748135330775E-2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45566</v>
      </c>
      <c r="B33" s="17">
        <v>131.94990184250878</v>
      </c>
      <c r="C33" s="17">
        <v>163.97954632420002</v>
      </c>
      <c r="D33" s="17">
        <v>167.05330422845083</v>
      </c>
      <c r="E33" s="52">
        <v>2665.9760904073992</v>
      </c>
      <c r="F33" s="17">
        <v>165.26911913001956</v>
      </c>
      <c r="G33" s="17">
        <v>-0.12860741067185488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45597</v>
      </c>
      <c r="B34" s="17">
        <v>132.0823816636358</v>
      </c>
      <c r="C34" s="17">
        <v>171.45174220133111</v>
      </c>
      <c r="D34" s="17">
        <v>175.46518971743521</v>
      </c>
      <c r="E34" s="52">
        <v>2661.533104914884</v>
      </c>
      <c r="F34" s="17">
        <v>165.0803951984918</v>
      </c>
      <c r="G34" s="17">
        <v>-0.11419189048820222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45627</v>
      </c>
      <c r="B35" s="17">
        <v>136.05677629744631</v>
      </c>
      <c r="C35" s="17">
        <v>180.42622762797603</v>
      </c>
      <c r="D35" s="17">
        <v>173.0453913198476</v>
      </c>
      <c r="E35" s="52">
        <v>2695.7216126620879</v>
      </c>
      <c r="F35" s="17">
        <v>165.62337723895689</v>
      </c>
      <c r="G35" s="17">
        <v>0.328919760467139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45658</v>
      </c>
      <c r="B36" s="17">
        <v>131.02254309461966</v>
      </c>
      <c r="C36" s="17">
        <v>166.00216598804718</v>
      </c>
      <c r="D36" s="17">
        <v>166.22052515517913</v>
      </c>
      <c r="E36" s="52">
        <v>2688.8219983119425</v>
      </c>
      <c r="F36" s="17">
        <v>165.73799503608973</v>
      </c>
      <c r="G36" s="17">
        <v>6.9203876314793966E-2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45689</v>
      </c>
      <c r="B37" s="17">
        <v>133.539659696033</v>
      </c>
      <c r="C37" s="17">
        <v>171.34661984697158</v>
      </c>
      <c r="D37" s="17">
        <v>160.7139799239626</v>
      </c>
      <c r="E37" s="52">
        <v>2670.3757385641352</v>
      </c>
      <c r="F37" s="17">
        <v>166.44398025485651</v>
      </c>
      <c r="G37" s="17">
        <v>0.42596461880273218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45717</v>
      </c>
      <c r="B38" s="17">
        <v>134.20205880166807</v>
      </c>
      <c r="C38" s="17">
        <v>170.84640597029704</v>
      </c>
      <c r="D38" s="17">
        <v>171.21485996363475</v>
      </c>
      <c r="E38" s="52"/>
      <c r="F38" s="17">
        <v>166.95828698289907</v>
      </c>
      <c r="G38" s="17">
        <v>0.30899689328207636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53">
        <v>45748</v>
      </c>
      <c r="B39" s="51"/>
      <c r="C39" s="51"/>
      <c r="D39" s="51">
        <v>174.5624426499285</v>
      </c>
      <c r="E39" s="54"/>
      <c r="F39" s="51">
        <v>167.5307873705554</v>
      </c>
      <c r="G39" s="51">
        <v>0.34290025251335621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55" t="s">
        <v>16</v>
      </c>
      <c r="B40" s="56"/>
      <c r="C40" s="56"/>
    </row>
    <row r="41" spans="1:17" x14ac:dyDescent="0.25">
      <c r="A41" s="61" t="s">
        <v>44</v>
      </c>
      <c r="B41" s="62"/>
      <c r="C41" s="62"/>
      <c r="D41" s="51"/>
      <c r="E41" s="54"/>
      <c r="F41" s="51"/>
      <c r="G41" s="51"/>
    </row>
    <row r="42" spans="1:17" x14ac:dyDescent="0.25">
      <c r="A42" s="20"/>
      <c r="B42" s="17"/>
      <c r="C42" s="17"/>
      <c r="D42" s="17"/>
      <c r="E42" s="52"/>
      <c r="F42" s="17"/>
      <c r="G42" s="17"/>
    </row>
    <row r="43" spans="1:17" x14ac:dyDescent="0.25">
      <c r="A43" s="20"/>
      <c r="B43" s="17"/>
      <c r="C43" s="17"/>
      <c r="D43" s="17"/>
      <c r="E43" s="52"/>
      <c r="F43" s="17"/>
      <c r="G43" s="17"/>
    </row>
    <row r="44" spans="1:17" x14ac:dyDescent="0.25">
      <c r="A44" s="20"/>
      <c r="B44" s="17"/>
      <c r="C44" s="17"/>
      <c r="D44" s="17"/>
      <c r="E44" s="52"/>
      <c r="F44" s="17"/>
      <c r="G44" s="17"/>
    </row>
    <row r="45" spans="1:17" x14ac:dyDescent="0.25">
      <c r="A45" s="55"/>
      <c r="B45" s="56"/>
      <c r="C45" s="56"/>
    </row>
    <row r="46" spans="1:17" x14ac:dyDescent="0.25">
      <c r="A46" s="55"/>
      <c r="B46" s="64"/>
      <c r="C46" s="64"/>
      <c r="D46" s="17"/>
      <c r="E46" s="52"/>
      <c r="F46" s="17"/>
      <c r="G46" s="17"/>
    </row>
    <row r="47" spans="1:17" x14ac:dyDescent="0.25">
      <c r="A47" s="55"/>
      <c r="B47" s="56"/>
      <c r="C47" s="56"/>
    </row>
    <row r="48" spans="1:17" x14ac:dyDescent="0.25">
      <c r="A48" s="55"/>
      <c r="B48" s="64"/>
      <c r="C48" s="64"/>
      <c r="D48" s="17"/>
      <c r="E48" s="52"/>
      <c r="F48" s="17"/>
      <c r="G48" s="17"/>
    </row>
    <row r="49" customFormat="1" x14ac:dyDescent="0.25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5"/>
  <sheetViews>
    <sheetView rightToLeft="1" topLeftCell="A366" workbookViewId="0">
      <selection activeCell="I377" sqref="I377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5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5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5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5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5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5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5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5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5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5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5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5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5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5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5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5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5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5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5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5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5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5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5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5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5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5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5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5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5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5">
      <c r="A78" s="15">
        <v>36677</v>
      </c>
      <c r="B78" s="21">
        <v>69.202938176142808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5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5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5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5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5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5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5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5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5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5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5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5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5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5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5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5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5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5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5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5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5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5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5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5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5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5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5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5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5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5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5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5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5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5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5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5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5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5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5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5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5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5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5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5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5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5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5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5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5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5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5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5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5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5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5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5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5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5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5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5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5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5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5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5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5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5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5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5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5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5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5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5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5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5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5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5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5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5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5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5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5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5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5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5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5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5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5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5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5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5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5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5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5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5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5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5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5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5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5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5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5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5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5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5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5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5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5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5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5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5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5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5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5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5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5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5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5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5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5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5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5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5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5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5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5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5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5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5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5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5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5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5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5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5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5">
      <c r="A254" s="15">
        <v>42035</v>
      </c>
      <c r="B254" s="21">
        <v>115.78286832501283</v>
      </c>
      <c r="E254" s="21">
        <f>AVERAGE($B$254:$B$265)</f>
        <v>117.80272832296617</v>
      </c>
    </row>
    <row r="255" spans="1:8" x14ac:dyDescent="0.25">
      <c r="A255" s="15">
        <v>42063</v>
      </c>
      <c r="B255" s="21">
        <v>116.49487095767796</v>
      </c>
      <c r="E255" s="21">
        <f t="shared" ref="E255:E265" si="14">AVERAGE($B$254:$B$265)</f>
        <v>117.80272832296617</v>
      </c>
    </row>
    <row r="256" spans="1:8" x14ac:dyDescent="0.25">
      <c r="A256" s="15">
        <v>42094</v>
      </c>
      <c r="B256" s="21">
        <v>116.74153828069277</v>
      </c>
      <c r="E256" s="21">
        <f t="shared" si="14"/>
        <v>117.80272832296617</v>
      </c>
    </row>
    <row r="257" spans="1:8" x14ac:dyDescent="0.25">
      <c r="A257" s="15">
        <v>42124</v>
      </c>
      <c r="B257" s="21">
        <v>116.98538180912581</v>
      </c>
      <c r="E257" s="21">
        <f t="shared" si="14"/>
        <v>117.80272832296617</v>
      </c>
    </row>
    <row r="258" spans="1:8" x14ac:dyDescent="0.25">
      <c r="A258" s="15">
        <v>42155</v>
      </c>
      <c r="B258" s="21">
        <v>116.97770468755446</v>
      </c>
      <c r="E258" s="21">
        <f t="shared" si="14"/>
        <v>117.80272832296617</v>
      </c>
    </row>
    <row r="259" spans="1:8" x14ac:dyDescent="0.25">
      <c r="A259" s="15">
        <v>42185</v>
      </c>
      <c r="B259" s="21">
        <v>117.35710706136658</v>
      </c>
      <c r="E259" s="21">
        <f t="shared" si="14"/>
        <v>117.80272832296617</v>
      </c>
      <c r="F259" s="36" t="s">
        <v>36</v>
      </c>
      <c r="G259" t="s">
        <v>25</v>
      </c>
      <c r="H259" s="17">
        <f>(E259/E247-1)*100</f>
        <v>4.3483314122377381</v>
      </c>
    </row>
    <row r="260" spans="1:8" x14ac:dyDescent="0.25">
      <c r="A260" s="15">
        <v>42216</v>
      </c>
      <c r="B260" s="21">
        <v>117.62085230260143</v>
      </c>
      <c r="E260" s="21">
        <f t="shared" si="14"/>
        <v>117.80272832296617</v>
      </c>
    </row>
    <row r="261" spans="1:8" x14ac:dyDescent="0.25">
      <c r="A261" s="15">
        <v>42247</v>
      </c>
      <c r="B261" s="21">
        <v>118.09865426202934</v>
      </c>
      <c r="E261" s="21">
        <f t="shared" si="14"/>
        <v>117.80272832296617</v>
      </c>
    </row>
    <row r="262" spans="1:8" x14ac:dyDescent="0.25">
      <c r="A262" s="15">
        <v>42277</v>
      </c>
      <c r="B262" s="21">
        <v>118.50093453254522</v>
      </c>
      <c r="E262" s="21">
        <f t="shared" si="14"/>
        <v>117.80272832296617</v>
      </c>
    </row>
    <row r="263" spans="1:8" x14ac:dyDescent="0.25">
      <c r="A263" s="15">
        <v>42308</v>
      </c>
      <c r="B263" s="21">
        <v>118.95599333465367</v>
      </c>
      <c r="E263" s="21">
        <f t="shared" si="14"/>
        <v>117.80272832296617</v>
      </c>
    </row>
    <row r="264" spans="1:8" x14ac:dyDescent="0.25">
      <c r="A264" s="15">
        <v>42338</v>
      </c>
      <c r="B264" s="21">
        <v>119.86615542324289</v>
      </c>
      <c r="E264" s="21">
        <f t="shared" si="14"/>
        <v>117.80272832296617</v>
      </c>
    </row>
    <row r="265" spans="1:8" x14ac:dyDescent="0.25">
      <c r="A265" s="15">
        <v>42369</v>
      </c>
      <c r="B265" s="21">
        <v>120.25067889909138</v>
      </c>
      <c r="E265" s="21">
        <f t="shared" si="14"/>
        <v>117.80272832296617</v>
      </c>
    </row>
    <row r="266" spans="1:8" x14ac:dyDescent="0.25">
      <c r="A266" s="15">
        <v>42400</v>
      </c>
      <c r="B266" s="21">
        <v>120.79194027022741</v>
      </c>
      <c r="E266" s="21">
        <f t="shared" ref="E266:E277" si="15">AVERAGE($B$266:$B$277)</f>
        <v>122.55014538576131</v>
      </c>
    </row>
    <row r="267" spans="1:8" x14ac:dyDescent="0.25">
      <c r="A267" s="15">
        <v>42429</v>
      </c>
      <c r="B267" s="21">
        <v>120.83181332184478</v>
      </c>
      <c r="E267" s="21">
        <f t="shared" si="15"/>
        <v>122.55014538576131</v>
      </c>
    </row>
    <row r="268" spans="1:8" x14ac:dyDescent="0.25">
      <c r="A268" s="15">
        <v>42460</v>
      </c>
      <c r="B268" s="21">
        <v>121.29016109144277</v>
      </c>
      <c r="E268" s="21">
        <f t="shared" si="15"/>
        <v>122.55014538576131</v>
      </c>
    </row>
    <row r="269" spans="1:8" x14ac:dyDescent="0.25">
      <c r="A269" s="15">
        <v>42490</v>
      </c>
      <c r="B269" s="21">
        <v>121.74120363521442</v>
      </c>
      <c r="E269" s="21">
        <f t="shared" si="15"/>
        <v>122.55014538576131</v>
      </c>
    </row>
    <row r="270" spans="1:8" x14ac:dyDescent="0.25">
      <c r="A270" s="15">
        <v>42521</v>
      </c>
      <c r="B270" s="21">
        <v>122.04006688845597</v>
      </c>
      <c r="E270" s="21">
        <f t="shared" si="15"/>
        <v>122.55014538576131</v>
      </c>
    </row>
    <row r="271" spans="1:8" x14ac:dyDescent="0.25">
      <c r="A271" s="15">
        <v>42551</v>
      </c>
      <c r="B271" s="21">
        <v>122.54430340019123</v>
      </c>
      <c r="E271" s="21">
        <f t="shared" si="15"/>
        <v>122.55014538576131</v>
      </c>
      <c r="F271" s="36" t="s">
        <v>38</v>
      </c>
      <c r="G271" t="s">
        <v>25</v>
      </c>
      <c r="H271" s="17">
        <f>(E271/E259-1)*100</f>
        <v>4.0299720816140194</v>
      </c>
    </row>
    <row r="272" spans="1:8" x14ac:dyDescent="0.25">
      <c r="A272" s="15">
        <v>42582</v>
      </c>
      <c r="B272" s="21">
        <v>122.97596621058327</v>
      </c>
      <c r="E272" s="21">
        <f t="shared" si="15"/>
        <v>122.55014538576131</v>
      </c>
    </row>
    <row r="273" spans="1:8" x14ac:dyDescent="0.25">
      <c r="A273" s="15">
        <v>42613</v>
      </c>
      <c r="B273" s="21">
        <v>123.34361619325556</v>
      </c>
      <c r="E273" s="21">
        <f t="shared" si="15"/>
        <v>122.55014538576131</v>
      </c>
    </row>
    <row r="274" spans="1:8" x14ac:dyDescent="0.25">
      <c r="A274" s="15">
        <v>42643</v>
      </c>
      <c r="B274" s="21">
        <v>123.54619471988258</v>
      </c>
      <c r="E274" s="21">
        <f t="shared" si="15"/>
        <v>122.55014538576131</v>
      </c>
    </row>
    <row r="275" spans="1:8" x14ac:dyDescent="0.25">
      <c r="A275" s="15">
        <v>42674</v>
      </c>
      <c r="B275" s="21">
        <v>123.57930245076034</v>
      </c>
      <c r="E275" s="21">
        <f t="shared" si="15"/>
        <v>122.55014538576131</v>
      </c>
    </row>
    <row r="276" spans="1:8" x14ac:dyDescent="0.25">
      <c r="A276" s="15">
        <v>42704</v>
      </c>
      <c r="B276" s="21">
        <v>123.84981175974981</v>
      </c>
      <c r="E276" s="21">
        <f t="shared" si="15"/>
        <v>122.55014538576131</v>
      </c>
    </row>
    <row r="277" spans="1:8" x14ac:dyDescent="0.25">
      <c r="A277" s="15">
        <v>42735</v>
      </c>
      <c r="B277" s="21">
        <v>124.06736468752773</v>
      </c>
      <c r="E277" s="21">
        <f t="shared" si="15"/>
        <v>122.55014538576131</v>
      </c>
    </row>
    <row r="278" spans="1:8" x14ac:dyDescent="0.25">
      <c r="A278" s="15">
        <v>42766</v>
      </c>
      <c r="B278" s="21">
        <v>124.47184709665835</v>
      </c>
      <c r="E278" s="21">
        <f>AVERAGE($B$278:$B$289)</f>
        <v>127.54044925136486</v>
      </c>
    </row>
    <row r="279" spans="1:8" x14ac:dyDescent="0.25">
      <c r="A279" s="15">
        <v>42794</v>
      </c>
      <c r="B279" s="21">
        <v>124.92061406527888</v>
      </c>
      <c r="E279" s="21">
        <f t="shared" ref="E279:E289" si="16">AVERAGE($B$278:$B$289)</f>
        <v>127.54044925136486</v>
      </c>
    </row>
    <row r="280" spans="1:8" x14ac:dyDescent="0.25">
      <c r="A280" s="15">
        <v>42825</v>
      </c>
      <c r="B280" s="21">
        <v>125.54889406162599</v>
      </c>
      <c r="E280" s="21">
        <f t="shared" si="16"/>
        <v>127.54044925136486</v>
      </c>
    </row>
    <row r="281" spans="1:8" x14ac:dyDescent="0.25">
      <c r="A281" s="15">
        <v>42855</v>
      </c>
      <c r="B281" s="21">
        <v>126.42846252055611</v>
      </c>
      <c r="E281" s="21">
        <f t="shared" si="16"/>
        <v>127.54044925136486</v>
      </c>
    </row>
    <row r="282" spans="1:8" x14ac:dyDescent="0.25">
      <c r="A282" s="15">
        <v>42886</v>
      </c>
      <c r="B282" s="21">
        <v>126.85021576073676</v>
      </c>
      <c r="E282" s="21">
        <f t="shared" si="16"/>
        <v>127.54044925136486</v>
      </c>
    </row>
    <row r="283" spans="1:8" x14ac:dyDescent="0.25">
      <c r="A283" s="15">
        <v>42916</v>
      </c>
      <c r="B283" s="21">
        <v>127.343317398574</v>
      </c>
      <c r="E283" s="21">
        <f t="shared" si="16"/>
        <v>127.54044925136486</v>
      </c>
      <c r="F283" s="36" t="s">
        <v>37</v>
      </c>
      <c r="G283" t="s">
        <v>25</v>
      </c>
      <c r="H283" s="17">
        <f>(E283/E271-1)*100</f>
        <v>4.0720505470598578</v>
      </c>
    </row>
    <row r="284" spans="1:8" x14ac:dyDescent="0.25">
      <c r="A284" s="15">
        <v>42947</v>
      </c>
      <c r="B284" s="21">
        <v>127.73439169124366</v>
      </c>
      <c r="E284" s="21">
        <f t="shared" si="16"/>
        <v>127.54044925136486</v>
      </c>
    </row>
    <row r="285" spans="1:8" x14ac:dyDescent="0.25">
      <c r="A285" s="15">
        <v>42978</v>
      </c>
      <c r="B285" s="21">
        <v>128.40689513268543</v>
      </c>
      <c r="E285" s="21">
        <f t="shared" si="16"/>
        <v>127.54044925136486</v>
      </c>
    </row>
    <row r="286" spans="1:8" x14ac:dyDescent="0.25">
      <c r="A286" s="15">
        <v>43008</v>
      </c>
      <c r="B286" s="21">
        <v>128.64789240769554</v>
      </c>
      <c r="E286" s="21">
        <f t="shared" si="16"/>
        <v>127.54044925136486</v>
      </c>
    </row>
    <row r="287" spans="1:8" x14ac:dyDescent="0.25">
      <c r="A287" s="15">
        <v>43039</v>
      </c>
      <c r="B287" s="21">
        <v>129.26718987249447</v>
      </c>
      <c r="E287" s="21">
        <f t="shared" si="16"/>
        <v>127.54044925136486</v>
      </c>
    </row>
    <row r="288" spans="1:8" x14ac:dyDescent="0.25">
      <c r="A288" s="15">
        <v>43069</v>
      </c>
      <c r="B288" s="21">
        <v>130.10993126866759</v>
      </c>
      <c r="E288" s="21">
        <f t="shared" si="16"/>
        <v>127.54044925136486</v>
      </c>
    </row>
    <row r="289" spans="1:8" x14ac:dyDescent="0.25">
      <c r="A289" s="15">
        <v>43100</v>
      </c>
      <c r="B289" s="21">
        <v>130.75573974016123</v>
      </c>
      <c r="E289" s="21">
        <f t="shared" si="16"/>
        <v>127.54044925136486</v>
      </c>
    </row>
    <row r="290" spans="1:8" x14ac:dyDescent="0.25">
      <c r="A290" s="15">
        <v>43131</v>
      </c>
      <c r="B290" s="21">
        <v>131.47090998679082</v>
      </c>
      <c r="E290" s="21">
        <f>AVERAGE($B$290:$B$301)</f>
        <v>134.21681506591196</v>
      </c>
    </row>
    <row r="291" spans="1:8" x14ac:dyDescent="0.25">
      <c r="A291" s="15">
        <v>43159</v>
      </c>
      <c r="B291" s="21">
        <v>132.10002531290687</v>
      </c>
      <c r="E291" s="21">
        <f t="shared" ref="E291:E301" si="17">AVERAGE($B$290:$B$301)</f>
        <v>134.21681506591196</v>
      </c>
    </row>
    <row r="292" spans="1:8" x14ac:dyDescent="0.25">
      <c r="A292" s="15">
        <v>43190</v>
      </c>
      <c r="B292" s="21">
        <v>132.81466486598771</v>
      </c>
      <c r="E292" s="21">
        <f t="shared" si="17"/>
        <v>134.21681506591196</v>
      </c>
    </row>
    <row r="293" spans="1:8" x14ac:dyDescent="0.25">
      <c r="A293" s="15">
        <v>43220</v>
      </c>
      <c r="B293" s="21">
        <v>133.19650786982874</v>
      </c>
      <c r="E293" s="21">
        <f t="shared" si="17"/>
        <v>134.21681506591196</v>
      </c>
    </row>
    <row r="294" spans="1:8" x14ac:dyDescent="0.25">
      <c r="A294" s="15">
        <v>43251</v>
      </c>
      <c r="B294" s="21">
        <v>133.61107088074527</v>
      </c>
      <c r="E294" s="21">
        <f t="shared" si="17"/>
        <v>134.21681506591196</v>
      </c>
    </row>
    <row r="295" spans="1:8" x14ac:dyDescent="0.25">
      <c r="A295" s="15">
        <v>43281</v>
      </c>
      <c r="B295" s="21">
        <v>133.83632588410947</v>
      </c>
      <c r="E295" s="21">
        <f t="shared" si="17"/>
        <v>134.21681506591196</v>
      </c>
      <c r="F295" s="36" t="s">
        <v>39</v>
      </c>
      <c r="G295" t="s">
        <v>25</v>
      </c>
      <c r="H295" s="17">
        <f>(E295/E283-1)*100</f>
        <v>5.2347046397718699</v>
      </c>
    </row>
    <row r="296" spans="1:8" x14ac:dyDescent="0.25">
      <c r="A296" s="15">
        <v>43312</v>
      </c>
      <c r="B296" s="21">
        <v>134.45395865910922</v>
      </c>
      <c r="E296" s="21">
        <f t="shared" si="17"/>
        <v>134.21681506591196</v>
      </c>
    </row>
    <row r="297" spans="1:8" x14ac:dyDescent="0.25">
      <c r="A297" s="15">
        <v>43343</v>
      </c>
      <c r="B297" s="21">
        <v>135.10680472474195</v>
      </c>
      <c r="E297" s="21">
        <f t="shared" si="17"/>
        <v>134.21681506591196</v>
      </c>
    </row>
    <row r="298" spans="1:8" x14ac:dyDescent="0.25">
      <c r="A298" s="15">
        <v>43373</v>
      </c>
      <c r="B298" s="21">
        <v>135.50211534430517</v>
      </c>
      <c r="E298" s="21">
        <f t="shared" si="17"/>
        <v>134.21681506591196</v>
      </c>
    </row>
    <row r="299" spans="1:8" x14ac:dyDescent="0.25">
      <c r="A299" s="15">
        <v>43404</v>
      </c>
      <c r="B299" s="21">
        <v>135.81535453219743</v>
      </c>
      <c r="E299" s="21">
        <f t="shared" si="17"/>
        <v>134.21681506591196</v>
      </c>
    </row>
    <row r="300" spans="1:8" x14ac:dyDescent="0.25">
      <c r="A300" s="15">
        <v>43434</v>
      </c>
      <c r="B300" s="21">
        <v>136.05293129382366</v>
      </c>
      <c r="E300" s="21">
        <f t="shared" si="17"/>
        <v>134.21681506591196</v>
      </c>
    </row>
    <row r="301" spans="1:8" x14ac:dyDescent="0.25">
      <c r="A301" s="15">
        <v>43465</v>
      </c>
      <c r="B301" s="21">
        <v>136.6411114363971</v>
      </c>
      <c r="E301" s="21">
        <f t="shared" si="17"/>
        <v>134.21681506591196</v>
      </c>
    </row>
    <row r="302" spans="1:8" x14ac:dyDescent="0.25">
      <c r="A302" s="15">
        <v>43496</v>
      </c>
      <c r="B302" s="21">
        <v>137.02346360263928</v>
      </c>
      <c r="E302" s="21">
        <f t="shared" ref="E302:E313" si="18">AVERAGE($B$302:$B$313)</f>
        <v>140.24401070954062</v>
      </c>
    </row>
    <row r="303" spans="1:8" x14ac:dyDescent="0.25">
      <c r="A303" s="15">
        <v>43524</v>
      </c>
      <c r="B303" s="21">
        <v>137.31490181610116</v>
      </c>
      <c r="E303" s="21">
        <f t="shared" si="18"/>
        <v>140.24401070954062</v>
      </c>
    </row>
    <row r="304" spans="1:8" x14ac:dyDescent="0.25">
      <c r="A304" s="15">
        <v>43555</v>
      </c>
      <c r="B304" s="21">
        <v>137.88147937852969</v>
      </c>
      <c r="E304" s="21">
        <f t="shared" si="18"/>
        <v>140.24401070954062</v>
      </c>
    </row>
    <row r="305" spans="1:8" x14ac:dyDescent="0.25">
      <c r="A305" s="15">
        <v>43585</v>
      </c>
      <c r="B305" s="21">
        <v>138.80850248389854</v>
      </c>
      <c r="E305" s="21">
        <f t="shared" si="18"/>
        <v>140.24401070954062</v>
      </c>
    </row>
    <row r="306" spans="1:8" x14ac:dyDescent="0.25">
      <c r="A306" s="15">
        <v>43616</v>
      </c>
      <c r="B306" s="21">
        <v>139.45057559199557</v>
      </c>
      <c r="E306" s="21">
        <f t="shared" si="18"/>
        <v>140.24401070954062</v>
      </c>
    </row>
    <row r="307" spans="1:8" x14ac:dyDescent="0.25">
      <c r="A307" s="15">
        <v>43646</v>
      </c>
      <c r="B307" s="21">
        <v>140.07803584666001</v>
      </c>
      <c r="E307" s="21">
        <f t="shared" si="18"/>
        <v>140.24401070954062</v>
      </c>
      <c r="F307" s="36" t="s">
        <v>40</v>
      </c>
      <c r="G307" t="s">
        <v>25</v>
      </c>
      <c r="H307" s="17">
        <f>(E307/E295-1)*100</f>
        <v>4.490641236471582</v>
      </c>
    </row>
    <row r="308" spans="1:8" x14ac:dyDescent="0.25">
      <c r="A308" s="15">
        <v>43677</v>
      </c>
      <c r="B308" s="21">
        <v>140.63176404122271</v>
      </c>
      <c r="E308" s="21">
        <f t="shared" si="18"/>
        <v>140.24401070954062</v>
      </c>
    </row>
    <row r="309" spans="1:8" x14ac:dyDescent="0.25">
      <c r="A309" s="15">
        <v>43708</v>
      </c>
      <c r="B309" s="21">
        <v>140.94409530464543</v>
      </c>
      <c r="E309" s="21">
        <f t="shared" si="18"/>
        <v>140.24401070954062</v>
      </c>
    </row>
    <row r="310" spans="1:8" x14ac:dyDescent="0.25">
      <c r="A310" s="15">
        <v>43738</v>
      </c>
      <c r="B310" s="21">
        <v>141.55393266866747</v>
      </c>
      <c r="E310" s="21">
        <f t="shared" si="18"/>
        <v>140.24401070954062</v>
      </c>
    </row>
    <row r="311" spans="1:8" x14ac:dyDescent="0.25">
      <c r="A311" s="15">
        <v>43769</v>
      </c>
      <c r="B311" s="21">
        <v>142.30781154581518</v>
      </c>
      <c r="E311" s="21">
        <f t="shared" si="18"/>
        <v>140.24401070954062</v>
      </c>
    </row>
    <row r="312" spans="1:8" x14ac:dyDescent="0.25">
      <c r="A312" s="15">
        <v>43799</v>
      </c>
      <c r="B312" s="21">
        <v>143.03244050797957</v>
      </c>
      <c r="E312" s="21">
        <f t="shared" si="18"/>
        <v>140.24401070954062</v>
      </c>
    </row>
    <row r="313" spans="1:8" x14ac:dyDescent="0.25">
      <c r="A313" s="15">
        <v>43830</v>
      </c>
      <c r="B313" s="21">
        <v>143.90112572633259</v>
      </c>
      <c r="E313" s="21">
        <f t="shared" si="18"/>
        <v>140.24401070954062</v>
      </c>
    </row>
    <row r="314" spans="1:8" x14ac:dyDescent="0.25">
      <c r="A314" s="15">
        <v>43861</v>
      </c>
      <c r="B314" s="21">
        <v>144.60073366665804</v>
      </c>
      <c r="E314" s="21">
        <f>AVERAGE($B$314:$B$325)</f>
        <v>139.90463934225764</v>
      </c>
    </row>
    <row r="315" spans="1:8" x14ac:dyDescent="0.25">
      <c r="A315" s="15">
        <v>43890</v>
      </c>
      <c r="B315" s="21">
        <v>145.43567629116654</v>
      </c>
      <c r="E315" s="21">
        <f t="shared" ref="E315:E325" si="19">AVERAGE($B$314:$B$325)</f>
        <v>139.90463934225764</v>
      </c>
    </row>
    <row r="316" spans="1:8" x14ac:dyDescent="0.25">
      <c r="A316" s="15">
        <v>43921</v>
      </c>
      <c r="B316" s="21">
        <v>143.91961631056441</v>
      </c>
      <c r="D316" s="18">
        <f>B316</f>
        <v>143.91961631056441</v>
      </c>
      <c r="E316" s="21">
        <f t="shared" si="19"/>
        <v>139.90463934225764</v>
      </c>
    </row>
    <row r="317" spans="1:8" x14ac:dyDescent="0.25">
      <c r="A317" s="15">
        <v>43951</v>
      </c>
      <c r="B317" s="21">
        <v>127.61136452815171</v>
      </c>
      <c r="D317" s="18"/>
      <c r="E317" s="21">
        <f t="shared" si="19"/>
        <v>139.90463934225764</v>
      </c>
    </row>
    <row r="318" spans="1:8" x14ac:dyDescent="0.25">
      <c r="A318" s="15">
        <v>43982</v>
      </c>
      <c r="B318" s="21">
        <v>126.63493331022167</v>
      </c>
      <c r="E318" s="21">
        <f t="shared" si="19"/>
        <v>139.90463934225764</v>
      </c>
    </row>
    <row r="319" spans="1:8" x14ac:dyDescent="0.25">
      <c r="A319" s="15">
        <v>44012</v>
      </c>
      <c r="B319" s="21">
        <v>136.10250904632773</v>
      </c>
      <c r="E319" s="21">
        <f t="shared" si="19"/>
        <v>139.90463934225764</v>
      </c>
      <c r="F319" s="36" t="s">
        <v>42</v>
      </c>
      <c r="G319" t="s">
        <v>25</v>
      </c>
      <c r="H319" s="17">
        <f>(E319/E307-1)*100</f>
        <v>-0.2419863533323019</v>
      </c>
    </row>
    <row r="320" spans="1:8" x14ac:dyDescent="0.25">
      <c r="A320" s="15">
        <v>44043</v>
      </c>
      <c r="B320" s="21">
        <v>140.46301275021455</v>
      </c>
      <c r="E320" s="21">
        <f t="shared" si="19"/>
        <v>139.90463934225764</v>
      </c>
    </row>
    <row r="321" spans="1:8" x14ac:dyDescent="0.25">
      <c r="A321" s="15">
        <v>44074</v>
      </c>
      <c r="B321" s="21">
        <v>141.86502680438957</v>
      </c>
      <c r="E321" s="21">
        <f t="shared" si="19"/>
        <v>139.90463934225764</v>
      </c>
    </row>
    <row r="322" spans="1:8" x14ac:dyDescent="0.25">
      <c r="A322" s="15">
        <v>44104</v>
      </c>
      <c r="B322" s="21">
        <v>142.80828283826713</v>
      </c>
      <c r="E322" s="21">
        <f t="shared" si="19"/>
        <v>139.90463934225764</v>
      </c>
    </row>
    <row r="323" spans="1:8" x14ac:dyDescent="0.25">
      <c r="A323" s="15">
        <v>44135</v>
      </c>
      <c r="B323" s="21">
        <v>142.99840213467601</v>
      </c>
      <c r="E323" s="21">
        <f t="shared" si="19"/>
        <v>139.90463934225764</v>
      </c>
    </row>
    <row r="324" spans="1:8" x14ac:dyDescent="0.25">
      <c r="A324" s="15">
        <v>44165</v>
      </c>
      <c r="B324" s="21">
        <v>143.00455767258828</v>
      </c>
      <c r="E324" s="21">
        <f t="shared" si="19"/>
        <v>139.90463934225764</v>
      </c>
    </row>
    <row r="325" spans="1:8" x14ac:dyDescent="0.25">
      <c r="A325" s="15">
        <v>44196</v>
      </c>
      <c r="B325" s="21">
        <v>143.4115567538656</v>
      </c>
      <c r="E325" s="21">
        <f t="shared" si="19"/>
        <v>139.90463934225764</v>
      </c>
    </row>
    <row r="326" spans="1:8" x14ac:dyDescent="0.25">
      <c r="A326" s="15">
        <v>44227</v>
      </c>
      <c r="B326" s="21">
        <v>143.77759254598985</v>
      </c>
      <c r="E326" s="21">
        <f>AVERAGE($B$326:$B$337)</f>
        <v>148.1760593650483</v>
      </c>
    </row>
    <row r="327" spans="1:8" x14ac:dyDescent="0.25">
      <c r="A327" s="15">
        <v>44255</v>
      </c>
      <c r="B327" s="21">
        <v>143.92848451597058</v>
      </c>
      <c r="E327" s="21">
        <f>AVERAGE($B$326:$B$337)</f>
        <v>148.1760593650483</v>
      </c>
    </row>
    <row r="328" spans="1:8" x14ac:dyDescent="0.25">
      <c r="A328" s="15">
        <v>44286</v>
      </c>
      <c r="B328" s="21">
        <v>144.67104190997711</v>
      </c>
      <c r="E328" s="21">
        <f>AVERAGE($B$326:$B$337)</f>
        <v>148.1760593650483</v>
      </c>
    </row>
    <row r="329" spans="1:8" x14ac:dyDescent="0.25">
      <c r="A329" s="15">
        <v>44316</v>
      </c>
      <c r="B329" s="21">
        <v>145.55661191325797</v>
      </c>
      <c r="E329" s="21">
        <f t="shared" ref="E329:E337" si="20">AVERAGE($B$326:$B$337)</f>
        <v>148.1760593650483</v>
      </c>
    </row>
    <row r="330" spans="1:8" x14ac:dyDescent="0.25">
      <c r="A330" s="15">
        <v>44347</v>
      </c>
      <c r="B330" s="21">
        <v>145.86680881851763</v>
      </c>
      <c r="E330" s="21">
        <f t="shared" si="20"/>
        <v>148.1760593650483</v>
      </c>
    </row>
    <row r="331" spans="1:8" x14ac:dyDescent="0.25">
      <c r="A331" s="15">
        <v>44377</v>
      </c>
      <c r="B331" s="21">
        <v>146.77619717465737</v>
      </c>
      <c r="E331" s="21">
        <f t="shared" si="20"/>
        <v>148.1760593650483</v>
      </c>
      <c r="F331" s="36" t="s">
        <v>43</v>
      </c>
      <c r="G331" t="s">
        <v>25</v>
      </c>
      <c r="H331" s="17">
        <f>(E331/E319-1)*100</f>
        <v>5.9121842289702409</v>
      </c>
    </row>
    <row r="332" spans="1:8" x14ac:dyDescent="0.25">
      <c r="A332" s="15">
        <v>44408</v>
      </c>
      <c r="B332" s="21">
        <v>148.03652035734103</v>
      </c>
      <c r="E332" s="21">
        <f t="shared" si="20"/>
        <v>148.1760593650483</v>
      </c>
    </row>
    <row r="333" spans="1:8" x14ac:dyDescent="0.25">
      <c r="A333" s="15">
        <v>44439</v>
      </c>
      <c r="B333" s="21">
        <v>149.60114909449572</v>
      </c>
      <c r="E333" s="21">
        <f t="shared" si="20"/>
        <v>148.1760593650483</v>
      </c>
    </row>
    <row r="334" spans="1:8" x14ac:dyDescent="0.25">
      <c r="A334" s="15">
        <v>44469</v>
      </c>
      <c r="B334" s="21">
        <v>150.69404502911161</v>
      </c>
      <c r="E334" s="21">
        <f t="shared" si="20"/>
        <v>148.1760593650483</v>
      </c>
    </row>
    <row r="335" spans="1:8" x14ac:dyDescent="0.25">
      <c r="A335" s="15">
        <v>44500</v>
      </c>
      <c r="B335" s="21">
        <v>151.83196508975035</v>
      </c>
      <c r="E335" s="21">
        <f t="shared" si="20"/>
        <v>148.1760593650483</v>
      </c>
    </row>
    <row r="336" spans="1:8" x14ac:dyDescent="0.25">
      <c r="A336" s="15">
        <v>44530</v>
      </c>
      <c r="B336" s="21">
        <v>153.25696992863604</v>
      </c>
      <c r="D336" s="18"/>
      <c r="E336" s="21">
        <f t="shared" si="20"/>
        <v>148.1760593650483</v>
      </c>
    </row>
    <row r="337" spans="1:8" x14ac:dyDescent="0.25">
      <c r="A337" s="15">
        <v>44561</v>
      </c>
      <c r="B337" s="21">
        <v>154.1153260028745</v>
      </c>
      <c r="E337" s="21">
        <f t="shared" si="20"/>
        <v>148.1760593650483</v>
      </c>
    </row>
    <row r="338" spans="1:8" x14ac:dyDescent="0.25">
      <c r="A338" s="15">
        <v>44592</v>
      </c>
      <c r="B338" s="21">
        <v>155.24402920561809</v>
      </c>
      <c r="E338" s="21">
        <f>AVERAGE($B$338:$B$349)</f>
        <v>159.349885882108</v>
      </c>
    </row>
    <row r="339" spans="1:8" x14ac:dyDescent="0.25">
      <c r="A339" s="15">
        <v>44620</v>
      </c>
      <c r="B339" s="21">
        <v>156.39732753069026</v>
      </c>
      <c r="E339" s="21">
        <f t="shared" ref="E339:E349" si="21">AVERAGE($B$338:$B$349)</f>
        <v>159.349885882108</v>
      </c>
    </row>
    <row r="340" spans="1:8" x14ac:dyDescent="0.25">
      <c r="A340" s="15">
        <v>44651</v>
      </c>
      <c r="B340" s="21">
        <v>157.26994397124653</v>
      </c>
      <c r="E340" s="21">
        <f t="shared" si="21"/>
        <v>159.349885882108</v>
      </c>
    </row>
    <row r="341" spans="1:8" x14ac:dyDescent="0.25">
      <c r="A341" s="15">
        <v>44681</v>
      </c>
      <c r="B341" s="21">
        <v>157.98710282606433</v>
      </c>
      <c r="E341" s="21">
        <f t="shared" si="21"/>
        <v>159.349885882108</v>
      </c>
    </row>
    <row r="342" spans="1:8" x14ac:dyDescent="0.25">
      <c r="A342" s="15">
        <v>44712</v>
      </c>
      <c r="B342" s="21">
        <v>158.86957003008774</v>
      </c>
      <c r="E342" s="21">
        <f t="shared" si="21"/>
        <v>159.349885882108</v>
      </c>
    </row>
    <row r="343" spans="1:8" x14ac:dyDescent="0.25">
      <c r="A343" s="15">
        <v>44742</v>
      </c>
      <c r="B343" s="21">
        <v>159.77917618931076</v>
      </c>
      <c r="E343" s="21">
        <f t="shared" si="21"/>
        <v>159.349885882108</v>
      </c>
      <c r="F343" s="36" t="s">
        <v>46</v>
      </c>
      <c r="G343" t="s">
        <v>25</v>
      </c>
      <c r="H343" s="17">
        <f>(E343/E331-1)*100</f>
        <v>7.5409121857747063</v>
      </c>
    </row>
    <row r="344" spans="1:8" x14ac:dyDescent="0.25">
      <c r="A344" s="15">
        <v>44773</v>
      </c>
      <c r="B344" s="21">
        <v>160.19633257003377</v>
      </c>
      <c r="E344" s="21">
        <f t="shared" si="21"/>
        <v>159.349885882108</v>
      </c>
    </row>
    <row r="345" spans="1:8" x14ac:dyDescent="0.25">
      <c r="A345" s="15">
        <v>44804</v>
      </c>
      <c r="B345" s="21">
        <v>160.27111060471523</v>
      </c>
      <c r="E345" s="21">
        <f t="shared" si="21"/>
        <v>159.349885882108</v>
      </c>
    </row>
    <row r="346" spans="1:8" x14ac:dyDescent="0.25">
      <c r="A346" s="15">
        <v>44834</v>
      </c>
      <c r="B346" s="21">
        <v>160.7246095852561</v>
      </c>
      <c r="D346" s="21"/>
      <c r="E346" s="21">
        <f t="shared" si="21"/>
        <v>159.349885882108</v>
      </c>
    </row>
    <row r="347" spans="1:8" x14ac:dyDescent="0.25">
      <c r="A347" s="15">
        <v>44865</v>
      </c>
      <c r="B347" s="21">
        <v>161.29562562094625</v>
      </c>
      <c r="E347" s="21">
        <f t="shared" si="21"/>
        <v>159.349885882108</v>
      </c>
    </row>
    <row r="348" spans="1:8" x14ac:dyDescent="0.25">
      <c r="A348" s="15">
        <v>44895</v>
      </c>
      <c r="B348" s="21">
        <v>161.8162526460776</v>
      </c>
      <c r="D348" s="21"/>
      <c r="E348" s="21">
        <f t="shared" si="21"/>
        <v>159.349885882108</v>
      </c>
    </row>
    <row r="349" spans="1:8" x14ac:dyDescent="0.25">
      <c r="A349" s="15">
        <v>44926</v>
      </c>
      <c r="B349" s="21">
        <v>162.34754980524912</v>
      </c>
      <c r="E349" s="21">
        <f t="shared" si="21"/>
        <v>159.349885882108</v>
      </c>
    </row>
    <row r="350" spans="1:8" x14ac:dyDescent="0.25">
      <c r="A350" s="15">
        <v>44957</v>
      </c>
      <c r="B350" s="21">
        <v>163.01531198519152</v>
      </c>
      <c r="E350" s="21">
        <f>AVERAGE($B$350:$B$361)</f>
        <v>163.75135717407059</v>
      </c>
    </row>
    <row r="351" spans="1:8" x14ac:dyDescent="0.25">
      <c r="A351" s="15">
        <v>44985</v>
      </c>
      <c r="B351" s="21">
        <v>164.0787941242088</v>
      </c>
      <c r="E351" s="21">
        <f t="shared" ref="E351:E361" si="22">AVERAGE($B$350:$B$361)</f>
        <v>163.75135717407059</v>
      </c>
    </row>
    <row r="352" spans="1:8" x14ac:dyDescent="0.25">
      <c r="A352" s="15">
        <v>45016</v>
      </c>
      <c r="B352" s="21">
        <v>164.63612124249704</v>
      </c>
      <c r="D352" s="21">
        <f>E352</f>
        <v>163.75135717407059</v>
      </c>
      <c r="E352" s="21">
        <f t="shared" si="22"/>
        <v>163.75135717407059</v>
      </c>
    </row>
    <row r="353" spans="1:8" x14ac:dyDescent="0.25">
      <c r="A353" s="15">
        <v>45046</v>
      </c>
      <c r="B353" s="21">
        <v>164.85200947717016</v>
      </c>
      <c r="E353" s="21">
        <f t="shared" si="22"/>
        <v>163.75135717407059</v>
      </c>
    </row>
    <row r="354" spans="1:8" x14ac:dyDescent="0.25">
      <c r="A354" s="15">
        <v>45077</v>
      </c>
      <c r="B354" s="21">
        <v>164.89056368159888</v>
      </c>
      <c r="E354" s="21">
        <f t="shared" si="22"/>
        <v>163.75135717407059</v>
      </c>
    </row>
    <row r="355" spans="1:8" x14ac:dyDescent="0.25">
      <c r="A355" s="15">
        <v>45107</v>
      </c>
      <c r="B355" s="21">
        <v>164.53828459814468</v>
      </c>
      <c r="E355" s="21">
        <f t="shared" si="22"/>
        <v>163.75135717407059</v>
      </c>
      <c r="F355" s="36" t="s">
        <v>47</v>
      </c>
      <c r="G355" t="s">
        <v>25</v>
      </c>
      <c r="H355" s="17">
        <f>(E355/E343-1)*100</f>
        <v>2.7621427323888614</v>
      </c>
    </row>
    <row r="356" spans="1:8" x14ac:dyDescent="0.25">
      <c r="A356" s="15">
        <v>45138</v>
      </c>
      <c r="B356" s="21">
        <v>164.57347705893923</v>
      </c>
      <c r="E356" s="21">
        <f t="shared" si="22"/>
        <v>163.75135717407059</v>
      </c>
    </row>
    <row r="357" spans="1:8" x14ac:dyDescent="0.25">
      <c r="A357" s="15">
        <v>45169</v>
      </c>
      <c r="B357" s="21">
        <v>164.65827140711923</v>
      </c>
      <c r="E357" s="21">
        <f t="shared" si="22"/>
        <v>163.75135717407059</v>
      </c>
    </row>
    <row r="358" spans="1:8" x14ac:dyDescent="0.25">
      <c r="A358" s="15">
        <v>45199</v>
      </c>
      <c r="B358" s="21">
        <v>164.7352529787041</v>
      </c>
      <c r="E358" s="21">
        <f t="shared" si="22"/>
        <v>163.75135717407059</v>
      </c>
    </row>
    <row r="359" spans="1:8" x14ac:dyDescent="0.25">
      <c r="A359" s="15">
        <v>45230</v>
      </c>
      <c r="B359" s="21">
        <v>162.55176695528084</v>
      </c>
      <c r="E359" s="21">
        <f t="shared" si="22"/>
        <v>163.75135717407059</v>
      </c>
    </row>
    <row r="360" spans="1:8" x14ac:dyDescent="0.25">
      <c r="A360" s="15">
        <v>45260</v>
      </c>
      <c r="B360" s="21">
        <v>160.83549036561763</v>
      </c>
      <c r="E360" s="21">
        <f t="shared" si="22"/>
        <v>163.75135717407059</v>
      </c>
    </row>
    <row r="361" spans="1:8" x14ac:dyDescent="0.25">
      <c r="A361" s="15">
        <v>45291</v>
      </c>
      <c r="B361" s="21">
        <v>161.65094221437522</v>
      </c>
      <c r="E361" s="21">
        <f t="shared" si="22"/>
        <v>163.75135717407059</v>
      </c>
    </row>
    <row r="362" spans="1:8" x14ac:dyDescent="0.25">
      <c r="A362" s="15">
        <v>45322</v>
      </c>
      <c r="B362" s="21">
        <v>162.7460724202223</v>
      </c>
      <c r="E362" s="21">
        <f t="shared" ref="E362:E374" si="23">AVERAGE($B$362:$B$373)</f>
        <v>164.76513276853444</v>
      </c>
    </row>
    <row r="363" spans="1:8" x14ac:dyDescent="0.25">
      <c r="A363" s="15">
        <v>45351</v>
      </c>
      <c r="B363" s="21">
        <v>163.17554351540622</v>
      </c>
      <c r="E363" s="21">
        <f t="shared" si="23"/>
        <v>164.76513276853444</v>
      </c>
    </row>
    <row r="364" spans="1:8" x14ac:dyDescent="0.25">
      <c r="A364" s="15">
        <v>45382</v>
      </c>
      <c r="B364" s="21">
        <v>163.91266865438627</v>
      </c>
      <c r="E364" s="21">
        <f t="shared" si="23"/>
        <v>164.76513276853444</v>
      </c>
    </row>
    <row r="365" spans="1:8" x14ac:dyDescent="0.25">
      <c r="A365" s="15">
        <v>45412</v>
      </c>
      <c r="B365" s="21">
        <v>164.30531945561995</v>
      </c>
      <c r="E365" s="21">
        <f t="shared" si="23"/>
        <v>164.76513276853444</v>
      </c>
    </row>
    <row r="366" spans="1:8" x14ac:dyDescent="0.25">
      <c r="A366" s="15">
        <v>45443</v>
      </c>
      <c r="B366" s="21">
        <v>164.95491426009576</v>
      </c>
      <c r="E366" s="21">
        <f t="shared" si="23"/>
        <v>164.76513276853444</v>
      </c>
    </row>
    <row r="367" spans="1:8" x14ac:dyDescent="0.25">
      <c r="A367" s="15">
        <v>45473</v>
      </c>
      <c r="B367" s="21">
        <v>165.41999503431916</v>
      </c>
      <c r="E367" s="21">
        <f t="shared" si="23"/>
        <v>164.76513276853444</v>
      </c>
      <c r="F367" s="36" t="s">
        <v>47</v>
      </c>
      <c r="G367" t="s">
        <v>25</v>
      </c>
      <c r="H367" s="17">
        <f>(E367/E355-1)*100</f>
        <v>0.61909446856442951</v>
      </c>
    </row>
    <row r="368" spans="1:8" x14ac:dyDescent="0.25">
      <c r="A368" s="15">
        <v>45504</v>
      </c>
      <c r="B368" s="21">
        <v>165.63333344595839</v>
      </c>
      <c r="E368" s="21">
        <f t="shared" si="23"/>
        <v>164.76513276853444</v>
      </c>
    </row>
    <row r="369" spans="1:5" x14ac:dyDescent="0.25">
      <c r="A369" s="15">
        <v>45535</v>
      </c>
      <c r="B369" s="21">
        <v>165.57891369924971</v>
      </c>
      <c r="E369" s="21">
        <f t="shared" si="23"/>
        <v>164.76513276853444</v>
      </c>
    </row>
    <row r="370" spans="1:5" x14ac:dyDescent="0.25">
      <c r="A370" s="15">
        <v>45565</v>
      </c>
      <c r="B370" s="21">
        <v>165.48194116968739</v>
      </c>
      <c r="E370" s="21">
        <f t="shared" si="23"/>
        <v>164.76513276853444</v>
      </c>
    </row>
    <row r="371" spans="1:5" x14ac:dyDescent="0.25">
      <c r="A371" s="15">
        <v>45596</v>
      </c>
      <c r="B371" s="21">
        <v>165.26911913001953</v>
      </c>
      <c r="E371" s="21">
        <f t="shared" si="23"/>
        <v>164.76513276853444</v>
      </c>
    </row>
    <row r="372" spans="1:5" x14ac:dyDescent="0.25">
      <c r="A372" s="15">
        <v>45626</v>
      </c>
      <c r="B372" s="21">
        <v>165.08039519849177</v>
      </c>
      <c r="E372" s="21">
        <f t="shared" si="23"/>
        <v>164.76513276853444</v>
      </c>
    </row>
    <row r="373" spans="1:5" x14ac:dyDescent="0.25">
      <c r="A373" s="15">
        <v>45657</v>
      </c>
      <c r="B373" s="21">
        <v>165.62337723895689</v>
      </c>
      <c r="E373" s="21">
        <f t="shared" si="23"/>
        <v>164.76513276853444</v>
      </c>
    </row>
    <row r="374" spans="1:5" x14ac:dyDescent="0.25">
      <c r="A374" s="15">
        <v>45688</v>
      </c>
      <c r="B374" s="21">
        <v>165.7379950360897</v>
      </c>
      <c r="E374" s="21">
        <f>AVERAGE($B$374:$B$385)</f>
        <v>166.66776241110014</v>
      </c>
    </row>
    <row r="375" spans="1:5" x14ac:dyDescent="0.25">
      <c r="A375" s="15">
        <v>45716</v>
      </c>
      <c r="B375" s="21">
        <v>166.44398025485648</v>
      </c>
      <c r="E375" s="21">
        <f t="shared" ref="E375:E377" si="24">AVERAGE($B$374:$B$385)</f>
        <v>166.66776241110014</v>
      </c>
    </row>
    <row r="376" spans="1:5" x14ac:dyDescent="0.25">
      <c r="A376" s="15">
        <v>45747</v>
      </c>
      <c r="B376" s="21">
        <v>166.95828698289904</v>
      </c>
      <c r="E376" s="21">
        <f t="shared" si="24"/>
        <v>166.66776241110014</v>
      </c>
    </row>
    <row r="377" spans="1:5" x14ac:dyDescent="0.25">
      <c r="A377" s="15">
        <v>45777</v>
      </c>
      <c r="B377" s="21">
        <v>167.53078737055537</v>
      </c>
      <c r="E377" s="21">
        <f t="shared" si="24"/>
        <v>166.66776241110014</v>
      </c>
    </row>
    <row r="378" spans="1:5" x14ac:dyDescent="0.25">
      <c r="A378" s="15">
        <v>45808</v>
      </c>
    </row>
    <row r="379" spans="1:5" x14ac:dyDescent="0.25">
      <c r="A379" s="15">
        <v>45838</v>
      </c>
    </row>
    <row r="380" spans="1:5" x14ac:dyDescent="0.25">
      <c r="A380" s="15">
        <v>45869</v>
      </c>
    </row>
    <row r="381" spans="1:5" x14ac:dyDescent="0.25">
      <c r="A381" s="15">
        <v>45900</v>
      </c>
    </row>
    <row r="382" spans="1:5" x14ac:dyDescent="0.25">
      <c r="A382" s="15">
        <v>45930</v>
      </c>
    </row>
    <row r="383" spans="1:5" x14ac:dyDescent="0.25">
      <c r="A383" s="15">
        <v>45961</v>
      </c>
    </row>
    <row r="384" spans="1:5" x14ac:dyDescent="0.25">
      <c r="A384" s="15">
        <v>45991</v>
      </c>
    </row>
    <row r="385" spans="1:1" x14ac:dyDescent="0.25">
      <c r="A385" s="15">
        <v>46022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2025-05-26T12:44:50Z</dcterms:modified>
</cp:coreProperties>
</file>