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\"/>
    </mc:Choice>
  </mc:AlternateContent>
  <xr:revisionPtr revIDLastSave="0" documentId="13_ncr:1_{839E154E-5D45-4A8F-985D-06AB288D5AC8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מדד מלניק המחזור הנוכחי 1" sheetId="8" r:id="rId1"/>
    <sheet name="מדד מלניק מחזורי עסקים 2" sheetId="9" r:id="rId2"/>
    <sheet name="מדד מלניק - לוח" sheetId="1" r:id="rId3"/>
    <sheet name="מדד מלניק - נתונים" sheetId="3" r:id="rId4"/>
  </sheets>
  <definedNames>
    <definedName name="_xlnm.Print_Area" localSheetId="2">'מדד מלניק - לוח'!$A$1:$G$39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9" i="3" l="1"/>
  <c r="H379" i="3" s="1"/>
  <c r="E378" i="3"/>
  <c r="E375" i="3"/>
  <c r="E376" i="3"/>
  <c r="E377" i="3"/>
  <c r="E374" i="3"/>
  <c r="E373" i="3"/>
  <c r="E372" i="3" l="1"/>
  <c r="E371" i="3"/>
  <c r="E370" i="3"/>
  <c r="E369" i="3"/>
  <c r="E368" i="3"/>
  <c r="E367" i="3"/>
  <c r="E366" i="3"/>
  <c r="E365" i="3"/>
  <c r="E364" i="3"/>
  <c r="E363" i="3"/>
  <c r="E362" i="3"/>
  <c r="E361" i="3"/>
  <c r="E360" i="3"/>
  <c r="E359" i="3"/>
  <c r="E358" i="3"/>
  <c r="E357" i="3"/>
  <c r="E356" i="3" l="1"/>
  <c r="E354" i="3" l="1"/>
  <c r="E355" i="3"/>
  <c r="H367" i="3" s="1"/>
  <c r="E351" i="3"/>
  <c r="E352" i="3"/>
  <c r="D352" i="3" s="1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 l="1"/>
  <c r="E332" i="3"/>
  <c r="E331" i="3"/>
  <c r="H343" i="3" s="1"/>
  <c r="E329" i="3" l="1"/>
  <c r="E330" i="3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6" i="3" l="1"/>
  <c r="E315" i="3"/>
  <c r="E317" i="3"/>
  <c r="E318" i="3"/>
  <c r="E314" i="3"/>
  <c r="D316" i="3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1" i="3" l="1"/>
  <c r="E292" i="3"/>
  <c r="E293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2" i="3"/>
  <c r="E273" i="3"/>
  <c r="E271" i="3"/>
  <c r="E270" i="3"/>
  <c r="E269" i="3"/>
  <c r="E268" i="3"/>
  <c r="E267" i="3"/>
  <c r="E266" i="3"/>
  <c r="E265" i="3"/>
  <c r="E263" i="3"/>
  <c r="E264" i="3"/>
  <c r="E262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271" i="3" l="1"/>
  <c r="H163" i="3"/>
  <c r="H127" i="3"/>
  <c r="H199" i="3"/>
  <c r="H103" i="3"/>
  <c r="H259" i="3"/>
  <c r="H187" i="3"/>
  <c r="H223" i="3"/>
  <c r="H247" i="3"/>
  <c r="H139" i="3"/>
  <c r="H235" i="3"/>
  <c r="H211" i="3"/>
  <c r="H283" i="3"/>
  <c r="H175" i="3"/>
  <c r="H151" i="3"/>
  <c r="H115" i="3"/>
</calcChain>
</file>

<file path=xl/sharedStrings.xml><?xml version="1.0" encoding="utf-8"?>
<sst xmlns="http://schemas.openxmlformats.org/spreadsheetml/2006/main" count="81" uniqueCount="54">
  <si>
    <t>משרות</t>
  </si>
  <si>
    <t>מדד</t>
  </si>
  <si>
    <t>מדד פדיון</t>
  </si>
  <si>
    <t>שכירים</t>
  </si>
  <si>
    <t>השינוי</t>
  </si>
  <si>
    <t>הייצור</t>
  </si>
  <si>
    <t>במסחר</t>
  </si>
  <si>
    <t>בסקטור</t>
  </si>
  <si>
    <t>תאריך</t>
  </si>
  <si>
    <t>התעשייתי</t>
  </si>
  <si>
    <t>ושירותים</t>
  </si>
  <si>
    <t>יבוא</t>
  </si>
  <si>
    <t>(אחוזים)</t>
  </si>
  <si>
    <t xml:space="preserve">ממוצע שנתי </t>
  </si>
  <si>
    <t>ממוצע רבעוני</t>
  </si>
  <si>
    <t>נתונים חודשיים</t>
  </si>
  <si>
    <t>א) נתונים רבעוניים וחודשיים באלפים</t>
  </si>
  <si>
    <t>ממוצע 2001</t>
  </si>
  <si>
    <t>ממוצע 2002</t>
  </si>
  <si>
    <t xml:space="preserve">ממוצע 2003 </t>
  </si>
  <si>
    <t>ממוצע 2004</t>
  </si>
  <si>
    <t>ממוצע 2005</t>
  </si>
  <si>
    <t>ממוצע 2006</t>
  </si>
  <si>
    <t>ממוצע 2007</t>
  </si>
  <si>
    <t>ממוצע 2008</t>
  </si>
  <si>
    <t>שיעור גידול ב-%</t>
  </si>
  <si>
    <t>ממוצע 2009</t>
  </si>
  <si>
    <t>ממוצע 2010</t>
  </si>
  <si>
    <t>ממוצע 2011</t>
  </si>
  <si>
    <t>העסקי (א)</t>
  </si>
  <si>
    <t>ממוצע 2012</t>
  </si>
  <si>
    <t>(2011=100)</t>
  </si>
  <si>
    <t>ממוצע 2013</t>
  </si>
  <si>
    <t>ממוצע 2014</t>
  </si>
  <si>
    <t>מלניק</t>
  </si>
  <si>
    <t>במדד</t>
  </si>
  <si>
    <t>ממוצע 2015</t>
  </si>
  <si>
    <t>ממוצע 2017</t>
  </si>
  <si>
    <t>ממוצע 2016</t>
  </si>
  <si>
    <t>ממוצע 2018</t>
  </si>
  <si>
    <t>ממוצע 2019</t>
  </si>
  <si>
    <t xml:space="preserve">        מדד  "מלניק"  למצב  המשק</t>
  </si>
  <si>
    <t>ממוצע 2020</t>
  </si>
  <si>
    <t>ממוצע 2021</t>
  </si>
  <si>
    <t>פרופ' רפי מלניק, אוניברסיטת רייכמן</t>
  </si>
  <si>
    <t>מדד מלניק (100=2011)</t>
  </si>
  <si>
    <t>ממוצע 2022</t>
  </si>
  <si>
    <t>ממוצע 2023</t>
  </si>
  <si>
    <t>2024:1</t>
  </si>
  <si>
    <t>2024:2</t>
  </si>
  <si>
    <t>2024:3</t>
  </si>
  <si>
    <t>2024:4</t>
  </si>
  <si>
    <t>2025:1</t>
  </si>
  <si>
    <t>ממוצע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</si>
</sst>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 * #,##0.00_ ;_ * \-#,##0.00_ ;_ * &quot;-&quot;??_ ;_ @_ "/>
    <numFmt numFmtId="164" formatCode="dd\-mmm\-yy_)"/>
    <numFmt numFmtId="165" formatCode="0.0"/>
    <numFmt numFmtId="166" formatCode="0.0_)"/>
    <numFmt numFmtId="167" formatCode="0.0000"/>
    <numFmt numFmtId="168" formatCode="0.000"/>
    <numFmt numFmtId="169" formatCode="_-&quot;¤&quot;* #,##0_-;\-&quot;¤&quot;* #,##0_-;_-&quot;¤&quot;* &quot;-&quot;_-;_-@_-"/>
  </numFmts>
  <fonts count="28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1"/>
      <name val="Times New Roman"/>
      <family val="1"/>
      <charset val="177"/>
    </font>
    <font>
      <b/>
      <u/>
      <sz val="11"/>
      <name val="Times New Roman"/>
      <family val="1"/>
      <charset val="177"/>
    </font>
    <font>
      <sz val="11"/>
      <name val="David"/>
      <family val="2"/>
      <charset val="177"/>
    </font>
    <font>
      <sz val="12"/>
      <name val="Times New Roman"/>
      <family val="1"/>
      <charset val="177"/>
    </font>
    <font>
      <sz val="12"/>
      <color indexed="8"/>
      <name val="Times New Roman"/>
      <family val="1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sz val="11"/>
      <color indexed="16"/>
      <name val="David"/>
      <family val="2"/>
      <charset val="177"/>
    </font>
    <font>
      <sz val="10"/>
      <name val="David"/>
      <family val="2"/>
      <charset val="177"/>
    </font>
    <font>
      <sz val="10"/>
      <color indexed="8"/>
      <name val="Times New Roman"/>
      <family val="1"/>
      <charset val="177"/>
    </font>
    <font>
      <sz val="10"/>
      <name val="Times New Roman"/>
      <family val="1"/>
      <charset val="177"/>
    </font>
    <font>
      <sz val="11"/>
      <name val="Times New Roman"/>
      <family val="1"/>
      <charset val="177"/>
    </font>
    <font>
      <b/>
      <sz val="10"/>
      <name val="Arial"/>
      <family val="2"/>
      <charset val="177"/>
    </font>
    <font>
      <b/>
      <sz val="12"/>
      <color indexed="18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2"/>
      <name val="Times New Roman"/>
      <family val="1"/>
    </font>
    <font>
      <sz val="10"/>
      <color indexed="12"/>
      <name val="Arial"/>
      <family val="2"/>
    </font>
    <font>
      <b/>
      <sz val="10"/>
      <color indexed="18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  <font>
      <sz val="10"/>
      <color theme="1"/>
      <name val="Arial"/>
      <family val="2"/>
      <charset val="177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169" fontId="25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</cellStyleXfs>
  <cellXfs count="69">
    <xf numFmtId="0" fontId="0" fillId="0" borderId="0" xfId="0"/>
    <xf numFmtId="0" fontId="2" fillId="0" borderId="0" xfId="0" applyFont="1"/>
    <xf numFmtId="0" fontId="3" fillId="0" borderId="0" xfId="0" applyFont="1"/>
    <xf numFmtId="164" fontId="4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/>
    <xf numFmtId="166" fontId="10" fillId="0" borderId="0" xfId="0" applyNumberFormat="1" applyFont="1" applyAlignment="1">
      <alignment horizontal="right"/>
    </xf>
    <xf numFmtId="166" fontId="11" fillId="0" borderId="0" xfId="0" applyNumberFormat="1" applyFont="1" applyAlignment="1">
      <alignment horizontal="right"/>
    </xf>
    <xf numFmtId="37" fontId="12" fillId="0" borderId="0" xfId="0" applyNumberFormat="1" applyFont="1"/>
    <xf numFmtId="166" fontId="12" fillId="0" borderId="0" xfId="0" applyNumberFormat="1" applyFont="1"/>
    <xf numFmtId="0" fontId="13" fillId="0" borderId="0" xfId="0" applyFont="1" applyAlignment="1">
      <alignment horizontal="right"/>
    </xf>
    <xf numFmtId="0" fontId="13" fillId="0" borderId="0" xfId="0" applyFont="1"/>
    <xf numFmtId="17" fontId="8" fillId="0" borderId="0" xfId="0" applyNumberFormat="1" applyFont="1" applyAlignment="1">
      <alignment horizontal="right" readingOrder="1"/>
    </xf>
    <xf numFmtId="0" fontId="14" fillId="0" borderId="0" xfId="0" applyFont="1"/>
    <xf numFmtId="165" fontId="0" fillId="0" borderId="0" xfId="0" applyNumberFormat="1" applyAlignment="1">
      <alignment horizontal="center"/>
    </xf>
    <xf numFmtId="165" fontId="0" fillId="0" borderId="0" xfId="0" applyNumberFormat="1"/>
    <xf numFmtId="0" fontId="1" fillId="0" borderId="0" xfId="0" applyFont="1" applyAlignment="1">
      <alignment horizontal="center"/>
    </xf>
    <xf numFmtId="17" fontId="0" fillId="0" borderId="0" xfId="0" applyNumberFormat="1"/>
    <xf numFmtId="2" fontId="0" fillId="0" borderId="0" xfId="0" applyNumberFormat="1"/>
    <xf numFmtId="165" fontId="17" fillId="0" borderId="0" xfId="0" applyNumberFormat="1" applyFont="1" applyAlignment="1">
      <alignment horizontal="center"/>
    </xf>
    <xf numFmtId="165" fontId="16" fillId="0" borderId="0" xfId="0" applyNumberFormat="1" applyFont="1" applyAlignment="1">
      <alignment horizontal="center"/>
    </xf>
    <xf numFmtId="0" fontId="18" fillId="0" borderId="0" xfId="0" applyFont="1" applyAlignment="1">
      <alignment horizontal="right" vertical="top" wrapText="1"/>
    </xf>
    <xf numFmtId="0" fontId="17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1" fontId="17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24" fillId="0" borderId="0" xfId="0" applyFont="1"/>
    <xf numFmtId="165" fontId="8" fillId="0" borderId="0" xfId="0" applyNumberFormat="1" applyFont="1"/>
    <xf numFmtId="165" fontId="23" fillId="0" borderId="0" xfId="0" applyNumberFormat="1" applyFont="1" applyAlignment="1">
      <alignment horizontal="right"/>
    </xf>
    <xf numFmtId="2" fontId="0" fillId="0" borderId="0" xfId="0" applyNumberFormat="1" applyAlignment="1">
      <alignment horizontal="center"/>
    </xf>
    <xf numFmtId="167" fontId="0" fillId="0" borderId="0" xfId="0" applyNumberFormat="1"/>
    <xf numFmtId="0" fontId="20" fillId="0" borderId="0" xfId="0" applyFont="1"/>
    <xf numFmtId="0" fontId="17" fillId="0" borderId="0" xfId="0" applyFont="1"/>
    <xf numFmtId="0" fontId="0" fillId="0" borderId="0" xfId="0" applyAlignment="1">
      <alignment vertical="center"/>
    </xf>
    <xf numFmtId="168" fontId="0" fillId="0" borderId="0" xfId="0" applyNumberFormat="1"/>
    <xf numFmtId="0" fontId="0" fillId="0" borderId="1" xfId="0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horizontal="center"/>
    </xf>
    <xf numFmtId="0" fontId="0" fillId="0" borderId="1" xfId="0" applyBorder="1"/>
    <xf numFmtId="17" fontId="1" fillId="0" borderId="1" xfId="0" applyNumberFormat="1" applyFont="1" applyBorder="1" applyAlignment="1">
      <alignment horizontal="center"/>
    </xf>
    <xf numFmtId="0" fontId="21" fillId="0" borderId="0" xfId="0" applyFont="1"/>
    <xf numFmtId="0" fontId="7" fillId="0" borderId="1" xfId="0" applyFont="1" applyBorder="1"/>
    <xf numFmtId="0" fontId="23" fillId="0" borderId="0" xfId="0" applyFont="1"/>
    <xf numFmtId="0" fontId="23" fillId="0" borderId="0" xfId="0" applyFont="1" applyAlignment="1">
      <alignment horizontal="center"/>
    </xf>
    <xf numFmtId="0" fontId="0" fillId="0" borderId="2" xfId="0" applyBorder="1"/>
    <xf numFmtId="0" fontId="22" fillId="0" borderId="2" xfId="0" applyFont="1" applyBorder="1" applyAlignment="1">
      <alignment horizontal="right"/>
    </xf>
    <xf numFmtId="49" fontId="0" fillId="0" borderId="0" xfId="0" applyNumberFormat="1" applyAlignment="1">
      <alignment horizontal="right"/>
    </xf>
    <xf numFmtId="165" fontId="0" fillId="0" borderId="1" xfId="0" applyNumberFormat="1" applyBorder="1" applyAlignment="1">
      <alignment horizontal="center"/>
    </xf>
    <xf numFmtId="3" fontId="0" fillId="0" borderId="0" xfId="0" applyNumberFormat="1" applyAlignment="1">
      <alignment horizontal="center"/>
    </xf>
    <xf numFmtId="17" fontId="0" fillId="0" borderId="1" xfId="0" applyNumberFormat="1" applyBorder="1"/>
    <xf numFmtId="3" fontId="0" fillId="0" borderId="1" xfId="0" applyNumberFormat="1" applyBorder="1" applyAlignment="1">
      <alignment horizontal="center"/>
    </xf>
    <xf numFmtId="17" fontId="27" fillId="0" borderId="0" xfId="0" applyNumberFormat="1" applyFont="1"/>
    <xf numFmtId="0" fontId="27" fillId="0" borderId="0" xfId="0" applyFont="1"/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  <xf numFmtId="17" fontId="27" fillId="0" borderId="1" xfId="0" applyNumberFormat="1" applyFont="1" applyBorder="1"/>
    <xf numFmtId="165" fontId="27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165" fontId="27" fillId="0" borderId="0" xfId="0" applyNumberFormat="1" applyFont="1" applyAlignment="1">
      <alignment horizontal="center"/>
    </xf>
    <xf numFmtId="17" fontId="1" fillId="0" borderId="0" xfId="0" applyNumberFormat="1" applyFont="1" applyAlignment="1">
      <alignment horizontal="center"/>
    </xf>
    <xf numFmtId="0" fontId="1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5" fillId="0" borderId="0" xfId="0" applyFont="1" applyAlignment="1">
      <alignment horizontal="center" wrapText="1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1.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המחזור הנוכחי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יוני 2025 </a:t>
            </a:r>
          </a:p>
          <a:p>
            <a:pPr algn="ctr" rtl="1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</a:p>
        </c:rich>
      </c:tx>
      <c:layout>
        <c:manualLayout>
          <c:xMode val="edge"/>
          <c:yMode val="edge"/>
          <c:x val="0.29797950606034096"/>
          <c:y val="8.3648993017614373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83567963095523"/>
          <c:w val="0.92452752855246745"/>
          <c:h val="0.6803490606981214"/>
        </c:manualLayout>
      </c:layout>
      <c:lineChart>
        <c:grouping val="standard"/>
        <c:varyColors val="0"/>
        <c:ser>
          <c:idx val="0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נתונים'!$A$174:$A$379</c:f>
              <c:numCache>
                <c:formatCode>mmm\-yy</c:formatCode>
                <c:ptCount val="20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  <c:pt idx="201">
                  <c:v>45716</c:v>
                </c:pt>
                <c:pt idx="202">
                  <c:v>45747</c:v>
                </c:pt>
                <c:pt idx="203">
                  <c:v>45777</c:v>
                </c:pt>
                <c:pt idx="204">
                  <c:v>45808</c:v>
                </c:pt>
                <c:pt idx="205">
                  <c:v>45838</c:v>
                </c:pt>
              </c:numCache>
            </c:numRef>
          </c:cat>
          <c:val>
            <c:numRef>
              <c:f>'מדד מלניק - נתונים'!$B$174:$B$379</c:f>
              <c:numCache>
                <c:formatCode>0.00</c:formatCode>
                <c:ptCount val="206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155.26319053917342</c:v>
                </c:pt>
                <c:pt idx="165">
                  <c:v>156.43593727713173</c:v>
                </c:pt>
                <c:pt idx="166">
                  <c:v>157.33206519903172</c:v>
                </c:pt>
                <c:pt idx="167">
                  <c:v>158.07054750024412</c:v>
                </c:pt>
                <c:pt idx="168">
                  <c:v>158.98575045960953</c:v>
                </c:pt>
                <c:pt idx="169">
                  <c:v>159.92176440020233</c:v>
                </c:pt>
                <c:pt idx="170">
                  <c:v>160.34531603985849</c:v>
                </c:pt>
                <c:pt idx="171">
                  <c:v>160.42618964159786</c:v>
                </c:pt>
                <c:pt idx="172">
                  <c:v>160.8953558674103</c:v>
                </c:pt>
                <c:pt idx="173">
                  <c:v>161.48467915384913</c:v>
                </c:pt>
                <c:pt idx="174">
                  <c:v>162.01235468942318</c:v>
                </c:pt>
                <c:pt idx="175">
                  <c:v>162.53829102736006</c:v>
                </c:pt>
                <c:pt idx="176">
                  <c:v>163.22934732527236</c:v>
                </c:pt>
                <c:pt idx="177">
                  <c:v>164.31688533282025</c:v>
                </c:pt>
                <c:pt idx="178">
                  <c:v>164.88428097515055</c:v>
                </c:pt>
                <c:pt idx="179">
                  <c:v>165.10127468394694</c:v>
                </c:pt>
                <c:pt idx="180">
                  <c:v>165.15783639055087</c:v>
                </c:pt>
                <c:pt idx="181">
                  <c:v>164.84929233583108</c:v>
                </c:pt>
                <c:pt idx="182">
                  <c:v>164.88260319791232</c:v>
                </c:pt>
                <c:pt idx="183">
                  <c:v>164.96560771964744</c:v>
                </c:pt>
                <c:pt idx="184">
                  <c:v>165.04078299022058</c:v>
                </c:pt>
                <c:pt idx="185">
                  <c:v>162.88727143369758</c:v>
                </c:pt>
                <c:pt idx="186">
                  <c:v>161.16983301943537</c:v>
                </c:pt>
                <c:pt idx="187">
                  <c:v>162.00650090472431</c:v>
                </c:pt>
                <c:pt idx="188">
                  <c:v>163.10403989988259</c:v>
                </c:pt>
                <c:pt idx="189">
                  <c:v>163.5397853265037</c:v>
                </c:pt>
                <c:pt idx="190">
                  <c:v>164.26607372126043</c:v>
                </c:pt>
                <c:pt idx="191">
                  <c:v>164.67915475873218</c:v>
                </c:pt>
                <c:pt idx="192">
                  <c:v>165.30763584880819</c:v>
                </c:pt>
                <c:pt idx="193">
                  <c:v>165.79866271442583</c:v>
                </c:pt>
                <c:pt idx="194">
                  <c:v>166.05398445904461</c:v>
                </c:pt>
                <c:pt idx="195">
                  <c:v>166.02405396303308</c:v>
                </c:pt>
                <c:pt idx="196">
                  <c:v>165.92854626634181</c:v>
                </c:pt>
                <c:pt idx="197">
                  <c:v>165.73964522137047</c:v>
                </c:pt>
                <c:pt idx="198">
                  <c:v>165.61621309871504</c:v>
                </c:pt>
                <c:pt idx="199">
                  <c:v>166.18986860020388</c:v>
                </c:pt>
                <c:pt idx="200">
                  <c:v>166.33130967915019</c:v>
                </c:pt>
                <c:pt idx="201">
                  <c:v>167.19086530801869</c:v>
                </c:pt>
                <c:pt idx="202">
                  <c:v>167.86787251532704</c:v>
                </c:pt>
                <c:pt idx="203">
                  <c:v>168.69526853910267</c:v>
                </c:pt>
                <c:pt idx="204">
                  <c:v>169.36001563460616</c:v>
                </c:pt>
                <c:pt idx="205">
                  <c:v>169.75407370551983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327-4BB8-94A3-AC23E93BE337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נתונים'!$A$174:$A$379</c:f>
              <c:numCache>
                <c:formatCode>mmm\-yy</c:formatCode>
                <c:ptCount val="20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45688</c:v>
                </c:pt>
                <c:pt idx="201">
                  <c:v>45716</c:v>
                </c:pt>
                <c:pt idx="202">
                  <c:v>45747</c:v>
                </c:pt>
                <c:pt idx="203">
                  <c:v>45777</c:v>
                </c:pt>
                <c:pt idx="204">
                  <c:v>45808</c:v>
                </c:pt>
                <c:pt idx="205">
                  <c:v>45838</c:v>
                </c:pt>
              </c:numCache>
            </c:numRef>
          </c:cat>
          <c:val>
            <c:numRef>
              <c:f>'מדד מלניק - נתונים'!$D$174:$D$379</c:f>
              <c:numCache>
                <c:formatCode>General</c:formatCode>
                <c:ptCount val="206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8" formatCode="0.00">
                  <c:v>164.04095969243414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327-4BB8-94A3-AC23E93BE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3536"/>
        <c:axId val="-1809392992"/>
      </c:lineChart>
      <c:dateAx>
        <c:axId val="-1809393536"/>
        <c:scaling>
          <c:orientation val="minMax"/>
          <c:max val="46023"/>
        </c:scaling>
        <c:delete val="0"/>
        <c:axPos val="b"/>
        <c:numFmt formatCode="mmm\-yy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2992"/>
        <c:crosses val="autoZero"/>
        <c:auto val="1"/>
        <c:lblOffset val="100"/>
        <c:baseTimeUnit val="months"/>
      </c:dateAx>
      <c:valAx>
        <c:axId val="-1809392992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353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2</a:t>
            </a:r>
            <a:r>
              <a:rPr lang="he-IL" sz="185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. מחזורי עסקים על פי </a:t>
            </a: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מדד מלניק למצב המשק 1994-2025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הנתון האחרון יוני 2025</a:t>
            </a:r>
          </a:p>
          <a:p>
            <a:pPr algn="ctr" rtl="1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he-IL" sz="12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rPr>
              <a:t>(2011=100)</a:t>
            </a:r>
            <a:endParaRPr lang="en-US" sz="1200" b="0" i="0" u="none" strike="noStrike" kern="1200" spc="0" baseline="0">
              <a:ln>
                <a:solidFill>
                  <a:srgbClr val="002060"/>
                </a:solidFill>
              </a:ln>
              <a:solidFill>
                <a:srgbClr val="002060"/>
              </a:solidFill>
              <a:latin typeface="+mn-lt"/>
              <a:ea typeface="+mn-ea"/>
              <a:cs typeface="+mn-cs"/>
            </a:endParaRPr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7.3998198905488713E-2"/>
          <c:y val="0.12465659453752316"/>
          <c:w val="0.92452752855246745"/>
          <c:h val="0.66567144124580357"/>
        </c:manualLayout>
      </c:layout>
      <c:lineChart>
        <c:grouping val="standard"/>
        <c:varyColors val="0"/>
        <c:ser>
          <c:idx val="2"/>
          <c:order val="0"/>
          <c:tx>
            <c:v>מדד מלניק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'מדד מלניק - נתונים'!$A$2:$A$379</c:f>
              <c:numCache>
                <c:formatCode>mmm\-yy</c:formatCode>
                <c:ptCount val="37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  <c:pt idx="373">
                  <c:v>45716</c:v>
                </c:pt>
                <c:pt idx="374">
                  <c:v>45747</c:v>
                </c:pt>
                <c:pt idx="375">
                  <c:v>45777</c:v>
                </c:pt>
                <c:pt idx="376">
                  <c:v>45808</c:v>
                </c:pt>
                <c:pt idx="377">
                  <c:v>45838</c:v>
                </c:pt>
              </c:numCache>
            </c:numRef>
          </c:cat>
          <c:val>
            <c:numRef>
              <c:f>'מדד מלניק - נתונים'!$B$2:$B$379</c:f>
              <c:numCache>
                <c:formatCode>0.00</c:formatCode>
                <c:ptCount val="378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155.26319053917342</c:v>
                </c:pt>
                <c:pt idx="337">
                  <c:v>156.43593727713173</c:v>
                </c:pt>
                <c:pt idx="338">
                  <c:v>157.33206519903172</c:v>
                </c:pt>
                <c:pt idx="339">
                  <c:v>158.07054750024412</c:v>
                </c:pt>
                <c:pt idx="340">
                  <c:v>158.98575045960953</c:v>
                </c:pt>
                <c:pt idx="341">
                  <c:v>159.92176440020233</c:v>
                </c:pt>
                <c:pt idx="342">
                  <c:v>160.34531603985849</c:v>
                </c:pt>
                <c:pt idx="343">
                  <c:v>160.42618964159786</c:v>
                </c:pt>
                <c:pt idx="344">
                  <c:v>160.8953558674103</c:v>
                </c:pt>
                <c:pt idx="345">
                  <c:v>161.48467915384913</c:v>
                </c:pt>
                <c:pt idx="346">
                  <c:v>162.01235468942318</c:v>
                </c:pt>
                <c:pt idx="347">
                  <c:v>162.53829102736006</c:v>
                </c:pt>
                <c:pt idx="348">
                  <c:v>163.22934732527236</c:v>
                </c:pt>
                <c:pt idx="349">
                  <c:v>164.31688533282025</c:v>
                </c:pt>
                <c:pt idx="350">
                  <c:v>164.88428097515055</c:v>
                </c:pt>
                <c:pt idx="351">
                  <c:v>165.10127468394694</c:v>
                </c:pt>
                <c:pt idx="352">
                  <c:v>165.15783639055087</c:v>
                </c:pt>
                <c:pt idx="353">
                  <c:v>164.84929233583108</c:v>
                </c:pt>
                <c:pt idx="354">
                  <c:v>164.88260319791232</c:v>
                </c:pt>
                <c:pt idx="355">
                  <c:v>164.96560771964744</c:v>
                </c:pt>
                <c:pt idx="356">
                  <c:v>165.04078299022058</c:v>
                </c:pt>
                <c:pt idx="357">
                  <c:v>162.88727143369758</c:v>
                </c:pt>
                <c:pt idx="358">
                  <c:v>161.16983301943537</c:v>
                </c:pt>
                <c:pt idx="359">
                  <c:v>162.00650090472431</c:v>
                </c:pt>
                <c:pt idx="360">
                  <c:v>163.10403989988259</c:v>
                </c:pt>
                <c:pt idx="361">
                  <c:v>163.5397853265037</c:v>
                </c:pt>
                <c:pt idx="362">
                  <c:v>164.26607372126043</c:v>
                </c:pt>
                <c:pt idx="363">
                  <c:v>164.67915475873218</c:v>
                </c:pt>
                <c:pt idx="364">
                  <c:v>165.30763584880819</c:v>
                </c:pt>
                <c:pt idx="365">
                  <c:v>165.79866271442583</c:v>
                </c:pt>
                <c:pt idx="366">
                  <c:v>166.05398445904461</c:v>
                </c:pt>
                <c:pt idx="367">
                  <c:v>166.02405396303308</c:v>
                </c:pt>
                <c:pt idx="368">
                  <c:v>165.92854626634181</c:v>
                </c:pt>
                <c:pt idx="369">
                  <c:v>165.73964522137047</c:v>
                </c:pt>
                <c:pt idx="370">
                  <c:v>165.61621309871504</c:v>
                </c:pt>
                <c:pt idx="371">
                  <c:v>166.18986860020388</c:v>
                </c:pt>
                <c:pt idx="372">
                  <c:v>166.33130967915019</c:v>
                </c:pt>
                <c:pt idx="373">
                  <c:v>167.19086530801869</c:v>
                </c:pt>
                <c:pt idx="374">
                  <c:v>167.86787251532704</c:v>
                </c:pt>
                <c:pt idx="375">
                  <c:v>168.69526853910267</c:v>
                </c:pt>
                <c:pt idx="376">
                  <c:v>169.36001563460616</c:v>
                </c:pt>
                <c:pt idx="377">
                  <c:v>169.75407370551983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6C-4F80-84E0-E0EA9697787A}"/>
            </c:ext>
          </c:extLst>
        </c:ser>
        <c:ser>
          <c:idx val="1"/>
          <c:order val="1"/>
          <c:tx>
            <c:v>תפניות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'מדד מלניק - נתונים'!$A$2:$A$379</c:f>
              <c:numCache>
                <c:formatCode>mmm\-yy</c:formatCode>
                <c:ptCount val="37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45688</c:v>
                </c:pt>
                <c:pt idx="373">
                  <c:v>45716</c:v>
                </c:pt>
                <c:pt idx="374">
                  <c:v>45747</c:v>
                </c:pt>
                <c:pt idx="375">
                  <c:v>45777</c:v>
                </c:pt>
                <c:pt idx="376">
                  <c:v>45808</c:v>
                </c:pt>
                <c:pt idx="377">
                  <c:v>45838</c:v>
                </c:pt>
              </c:numCache>
            </c:numRef>
          </c:cat>
          <c:val>
            <c:numRef>
              <c:f>'מדד מלניק - נתונים'!$D$2:$D$379</c:f>
              <c:numCache>
                <c:formatCode>0.0</c:formatCode>
                <c:ptCount val="378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 formatCode="0.00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50" formatCode="0.00">
                  <c:v>164.04095969243414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6C-4F80-84E0-E0EA969778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-1809390272"/>
        <c:axId val="-1809389728"/>
      </c:lineChart>
      <c:dateAx>
        <c:axId val="-1809390272"/>
        <c:scaling>
          <c:orientation val="minMax"/>
          <c:max val="46023"/>
        </c:scaling>
        <c:delete val="0"/>
        <c:axPos val="b"/>
        <c:numFmt formatCode="mmm\-yy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89728"/>
        <c:crosses val="autoZero"/>
        <c:auto val="1"/>
        <c:lblOffset val="100"/>
        <c:baseTimeUnit val="months"/>
      </c:dateAx>
      <c:valAx>
        <c:axId val="-1809389728"/>
        <c:scaling>
          <c:orientation val="minMax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-180939027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9856557377049179"/>
          <c:y val="0.94505494505494503"/>
          <c:w val="0.20081967213114754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0.16525</cdr:x>
      <cdr:y>0.16808</cdr:y>
    </cdr:from>
    <cdr:to>
      <cdr:x>0.40937</cdr:x>
      <cdr:y>0.21449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535271" y="1020741"/>
          <a:ext cx="2268033" cy="281848"/>
        </a:xfrm>
        <a:prstGeom xmlns:a="http://schemas.openxmlformats.org/drawingml/2006/main" prst="wedgeRectCallout">
          <a:avLst>
            <a:gd name="adj1" fmla="val -77303"/>
            <a:gd name="adj2" fmla="val 11836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0.70982</cdr:x>
      <cdr:y>0.5562</cdr:y>
    </cdr:from>
    <cdr:to>
      <cdr:x>0.92023</cdr:x>
      <cdr:y>0.60818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594688" y="3377800"/>
          <a:ext cx="1954846" cy="315675"/>
        </a:xfrm>
        <a:prstGeom xmlns:a="http://schemas.openxmlformats.org/drawingml/2006/main" prst="wedgeRectCallout">
          <a:avLst>
            <a:gd name="adj1" fmla="val 11763"/>
            <a:gd name="adj2" fmla="val -60150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מרץ 2023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0.43214</cdr:x>
      <cdr:y>0.78759</cdr:y>
    </cdr:from>
    <cdr:to>
      <cdr:x>0.62957</cdr:x>
      <cdr:y>0.8387</cdr:y>
    </cdr:to>
    <cdr:sp macro="" textlink="">
      <cdr:nvSpPr>
        <cdr:cNvPr id="7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4014875" y="4783049"/>
          <a:ext cx="1834253" cy="310391"/>
        </a:xfrm>
        <a:prstGeom xmlns:a="http://schemas.openxmlformats.org/drawingml/2006/main" prst="wedgeRectCallout">
          <a:avLst>
            <a:gd name="adj1" fmla="val -174126"/>
            <a:gd name="adj2" fmla="val -18337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0.38396</cdr:x>
      <cdr:y>0.35557</cdr:y>
    </cdr:from>
    <cdr:to>
      <cdr:x>0.59148</cdr:x>
      <cdr:y>0.40668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4433205C-0F3D-49D6-8A4E-1ED243797330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67235" y="2159370"/>
          <a:ext cx="1927996" cy="310391"/>
        </a:xfrm>
        <a:prstGeom xmlns:a="http://schemas.openxmlformats.org/drawingml/2006/main" prst="wedgeRectCallout">
          <a:avLst>
            <a:gd name="adj1" fmla="val 95274"/>
            <a:gd name="adj2" fmla="val 2629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r>
            <a:rPr lang="he-IL" sz="1100"/>
            <a:t>פרופ' רפי מלניק, אוניברסיטת רייכמן</a:t>
          </a:r>
        </a:p>
      </cdr:txBody>
    </cdr:sp>
  </cdr:relSizeAnchor>
  <cdr:relSizeAnchor xmlns:cdr="http://schemas.openxmlformats.org/drawingml/2006/chartDrawing">
    <cdr:from>
      <cdr:x>0.5421</cdr:x>
      <cdr:y>0.69506</cdr:y>
    </cdr:from>
    <cdr:to>
      <cdr:x>0.72145</cdr:x>
      <cdr:y>0.7423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36456" y="4221093"/>
          <a:ext cx="1666278" cy="286889"/>
        </a:xfrm>
        <a:prstGeom xmlns:a="http://schemas.openxmlformats.org/drawingml/2006/main" prst="wedgeRectCallout">
          <a:avLst>
            <a:gd name="adj1" fmla="val -155045"/>
            <a:gd name="adj2" fmla="val -11564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צמיחה ושיקום - אוגוסט 2003</a:t>
          </a:r>
        </a:p>
      </cdr:txBody>
    </cdr:sp>
  </cdr:relSizeAnchor>
  <cdr:relSizeAnchor xmlns:cdr="http://schemas.openxmlformats.org/drawingml/2006/chartDrawing">
    <cdr:from>
      <cdr:x>0.07502</cdr:x>
      <cdr:y>0.29807</cdr:y>
    </cdr:from>
    <cdr:to>
      <cdr:x>0.26778</cdr:x>
      <cdr:y>0.33548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6984" y="1810178"/>
          <a:ext cx="1790866" cy="227191"/>
        </a:xfrm>
        <a:prstGeom xmlns:a="http://schemas.openxmlformats.org/drawingml/2006/main" prst="wedgeRectCallout">
          <a:avLst>
            <a:gd name="adj1" fmla="val 50516"/>
            <a:gd name="adj2" fmla="val 96667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השבר הגדול - אוקטובר 2000</a:t>
          </a:r>
        </a:p>
      </cdr:txBody>
    </cdr:sp>
  </cdr:relSizeAnchor>
  <cdr:relSizeAnchor xmlns:cdr="http://schemas.openxmlformats.org/drawingml/2006/chartDrawing">
    <cdr:from>
      <cdr:x>0.36925</cdr:x>
      <cdr:y>0.75857</cdr:y>
    </cdr:from>
    <cdr:to>
      <cdr:x>0.57392</cdr:x>
      <cdr:y>0.79644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198190" y="4768755"/>
          <a:ext cx="1772728" cy="238070"/>
        </a:xfrm>
        <a:prstGeom xmlns:a="http://schemas.openxmlformats.org/drawingml/2006/main" prst="wedgeRectCallout">
          <a:avLst>
            <a:gd name="adj1" fmla="val -113517"/>
            <a:gd name="adj2" fmla="val -12209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פריצת ההיי-טק - מאי 1999</a:t>
          </a:r>
        </a:p>
      </cdr:txBody>
    </cdr:sp>
  </cdr:relSizeAnchor>
  <cdr:relSizeAnchor xmlns:cdr="http://schemas.openxmlformats.org/drawingml/2006/chartDrawing">
    <cdr:from>
      <cdr:x>0.01852</cdr:x>
      <cdr:y>0.52267</cdr:y>
    </cdr:from>
    <cdr:to>
      <cdr:x>0.18755</cdr:x>
      <cdr:y>0.54261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72063" y="3174173"/>
          <a:ext cx="1570398" cy="121095"/>
        </a:xfrm>
        <a:prstGeom xmlns:a="http://schemas.openxmlformats.org/drawingml/2006/main" prst="wedgeRectCallout">
          <a:avLst>
            <a:gd name="adj1" fmla="val 20178"/>
            <a:gd name="adj2" fmla="val 108158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ריסון מונטרי - מארס 1996 </a:t>
          </a:r>
        </a:p>
      </cdr:txBody>
    </cdr:sp>
  </cdr:relSizeAnchor>
  <cdr:relSizeAnchor xmlns:cdr="http://schemas.openxmlformats.org/drawingml/2006/chartDrawing">
    <cdr:from>
      <cdr:x>0.28997</cdr:x>
      <cdr:y>0.22589</cdr:y>
    </cdr:from>
    <cdr:to>
      <cdr:x>0.53302</cdr:x>
      <cdr:y>0.27752</cdr:y>
    </cdr:to>
    <cdr:sp macro="" textlink="">
      <cdr:nvSpPr>
        <cdr:cNvPr id="3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694009" y="1371829"/>
          <a:ext cx="2258093" cy="313549"/>
        </a:xfrm>
        <a:prstGeom xmlns:a="http://schemas.openxmlformats.org/drawingml/2006/main" prst="wedgeRectCallout">
          <a:avLst>
            <a:gd name="adj1" fmla="val 38406"/>
            <a:gd name="adj2" fmla="val 65281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המשבר הפיננסי העולמי - דצמבר 2008</a:t>
          </a:r>
        </a:p>
      </cdr:txBody>
    </cdr:sp>
  </cdr:relSizeAnchor>
  <cdr:relSizeAnchor xmlns:cdr="http://schemas.openxmlformats.org/drawingml/2006/chartDrawing">
    <cdr:from>
      <cdr:x>0.76568</cdr:x>
      <cdr:y>0.62977</cdr:y>
    </cdr:from>
    <cdr:to>
      <cdr:x>0.96456</cdr:x>
      <cdr:y>0.65774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7113664" y="3824591"/>
          <a:ext cx="1847724" cy="169861"/>
        </a:xfrm>
        <a:prstGeom xmlns:a="http://schemas.openxmlformats.org/drawingml/2006/main" prst="wedgeRectCallout">
          <a:avLst>
            <a:gd name="adj1" fmla="val 24951"/>
            <a:gd name="adj2" fmla="val -138064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המחזור הנוכחי - ספטמבר 2022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12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0.71267</cdr:x>
      <cdr:y>0.94823</cdr:y>
    </cdr:from>
    <cdr:to>
      <cdr:x>0.94424</cdr:x>
      <cdr:y>1</cdr:y>
    </cdr:to>
    <cdr:sp macro="" textlink="">
      <cdr:nvSpPr>
        <cdr:cNvPr id="13" name="TextBox 5"/>
        <cdr:cNvSpPr txBox="1"/>
      </cdr:nvSpPr>
      <cdr:spPr>
        <a:xfrm xmlns:a="http://schemas.openxmlformats.org/drawingml/2006/main">
          <a:off x="6629400" y="5765800"/>
          <a:ext cx="2152650" cy="3019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he-IL" sz="1100"/>
        </a:p>
      </cdr:txBody>
    </cdr:sp>
  </cdr:relSizeAnchor>
  <cdr:relSizeAnchor xmlns:cdr="http://schemas.openxmlformats.org/drawingml/2006/chartDrawing">
    <cdr:from>
      <cdr:x>0.72079</cdr:x>
      <cdr:y>0.66654</cdr:y>
    </cdr:from>
    <cdr:to>
      <cdr:x>0.90715</cdr:x>
      <cdr:y>0.70455</cdr:y>
    </cdr:to>
    <cdr:sp macro="" textlink="">
      <cdr:nvSpPr>
        <cdr:cNvPr id="14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696620" y="4047881"/>
          <a:ext cx="1731405" cy="230835"/>
        </a:xfrm>
        <a:prstGeom xmlns:a="http://schemas.openxmlformats.org/drawingml/2006/main" prst="wedgeRectCallout">
          <a:avLst>
            <a:gd name="adj1" fmla="val -140657"/>
            <a:gd name="adj2" fmla="val -316219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גידול תוצר ממושך - יוני 2010</a:t>
          </a:r>
        </a:p>
      </cdr:txBody>
    </cdr:sp>
  </cdr:relSizeAnchor>
  <cdr:relSizeAnchor xmlns:cdr="http://schemas.openxmlformats.org/drawingml/2006/chartDrawing">
    <cdr:from>
      <cdr:x>0.55661</cdr:x>
      <cdr:y>0.31925</cdr:y>
    </cdr:from>
    <cdr:to>
      <cdr:x>0.74257</cdr:x>
      <cdr:y>0.37088</cdr:y>
    </cdr:to>
    <cdr:sp macro="" textlink="">
      <cdr:nvSpPr>
        <cdr:cNvPr id="16" name="AutoShape 7">
          <a:extLst xmlns:a="http://schemas.openxmlformats.org/drawingml/2006/main">
            <a:ext uri="{FF2B5EF4-FFF2-40B4-BE49-F238E27FC236}">
              <a16:creationId xmlns:a16="http://schemas.microsoft.com/office/drawing/2014/main" id="{6D9FD991-4557-44BD-930F-AA162D34C285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171266" y="1938814"/>
          <a:ext cx="1727690" cy="313549"/>
        </a:xfrm>
        <a:prstGeom xmlns:a="http://schemas.openxmlformats.org/drawingml/2006/main" prst="wedgeRectCallout">
          <a:avLst>
            <a:gd name="adj1" fmla="val 97720"/>
            <a:gd name="adj2" fmla="val -46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r" rtl="1">
            <a:defRPr sz="1000"/>
          </a:pP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משבר הקורונה - מארס 2020</a:t>
          </a: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Q49"/>
  <sheetViews>
    <sheetView rightToLeft="1" topLeftCell="A30" workbookViewId="0">
      <selection activeCell="K42" sqref="K42"/>
    </sheetView>
  </sheetViews>
  <sheetFormatPr defaultRowHeight="12.5" x14ac:dyDescent="0.25"/>
  <cols>
    <col min="1" max="1" width="11.08984375" customWidth="1"/>
    <col min="4" max="4" width="14.453125" customWidth="1"/>
    <col min="11" max="11" width="17.90625" bestFit="1" customWidth="1"/>
    <col min="12" max="12" width="14.08984375" customWidth="1"/>
    <col min="15" max="15" width="10.08984375" bestFit="1" customWidth="1"/>
    <col min="16" max="16" width="16.90625" bestFit="1" customWidth="1"/>
    <col min="17" max="17" width="14.90625" customWidth="1"/>
  </cols>
  <sheetData>
    <row r="1" spans="1:17" ht="15.5" x14ac:dyDescent="0.35">
      <c r="A1" s="42"/>
      <c r="B1" s="42"/>
      <c r="C1" s="42"/>
      <c r="D1" s="43">
        <v>45839</v>
      </c>
      <c r="E1" s="42"/>
      <c r="F1" s="42"/>
      <c r="G1" s="42"/>
      <c r="I1" s="1"/>
      <c r="J1" s="57"/>
      <c r="M1" s="2"/>
      <c r="O1" s="65"/>
      <c r="P1" s="65"/>
      <c r="Q1" s="65"/>
    </row>
    <row r="2" spans="1:17" ht="23.25" customHeight="1" x14ac:dyDescent="0.5">
      <c r="B2" s="44" t="s">
        <v>41</v>
      </c>
      <c r="I2" s="3"/>
      <c r="J2" s="60"/>
      <c r="K2" s="35"/>
      <c r="L2" s="35"/>
      <c r="M2" s="6"/>
      <c r="O2" s="68"/>
      <c r="P2" s="68"/>
      <c r="Q2" s="68"/>
    </row>
    <row r="3" spans="1:17" ht="23" x14ac:dyDescent="0.5">
      <c r="A3" s="42"/>
      <c r="B3" s="42"/>
      <c r="C3" s="45"/>
      <c r="D3" s="39" t="s">
        <v>31</v>
      </c>
      <c r="E3" s="42"/>
      <c r="F3" s="42"/>
      <c r="G3" s="42"/>
      <c r="I3" s="3"/>
      <c r="J3" s="58"/>
      <c r="M3" s="6"/>
      <c r="O3" s="66"/>
      <c r="P3" s="66"/>
      <c r="Q3" s="66"/>
    </row>
    <row r="4" spans="1:17" ht="15.5" x14ac:dyDescent="0.35">
      <c r="A4" s="46"/>
      <c r="B4" s="47"/>
      <c r="C4" s="47"/>
      <c r="D4" s="47"/>
      <c r="E4" s="47" t="s">
        <v>0</v>
      </c>
      <c r="F4" s="47"/>
      <c r="G4" s="47"/>
      <c r="I4" s="4"/>
      <c r="J4" s="59"/>
      <c r="K4" s="29"/>
      <c r="L4" s="29"/>
      <c r="M4" s="4"/>
      <c r="O4" s="67"/>
      <c r="P4" s="67"/>
      <c r="Q4" s="67"/>
    </row>
    <row r="5" spans="1:17" ht="15.5" x14ac:dyDescent="0.35">
      <c r="A5" s="46"/>
      <c r="B5" s="47" t="s">
        <v>1</v>
      </c>
      <c r="C5" s="47" t="s">
        <v>2</v>
      </c>
      <c r="D5" s="47"/>
      <c r="E5" s="47" t="s">
        <v>3</v>
      </c>
      <c r="F5" s="47"/>
      <c r="G5" s="47" t="s">
        <v>4</v>
      </c>
      <c r="I5" s="4"/>
      <c r="J5" s="19"/>
      <c r="K5" s="19"/>
      <c r="L5" s="19"/>
      <c r="M5" s="5"/>
      <c r="O5" s="19"/>
      <c r="P5" s="19"/>
      <c r="Q5" s="19"/>
    </row>
    <row r="6" spans="1:17" ht="14" x14ac:dyDescent="0.3">
      <c r="A6" s="46"/>
      <c r="B6" s="47" t="s">
        <v>5</v>
      </c>
      <c r="C6" s="47" t="s">
        <v>6</v>
      </c>
      <c r="D6" s="47" t="s">
        <v>1</v>
      </c>
      <c r="E6" s="47" t="s">
        <v>7</v>
      </c>
      <c r="F6" s="47" t="s">
        <v>1</v>
      </c>
      <c r="G6" s="47" t="s">
        <v>35</v>
      </c>
      <c r="I6" s="7"/>
      <c r="J6" s="27"/>
      <c r="K6" s="22"/>
      <c r="L6" s="22"/>
      <c r="M6" s="5"/>
      <c r="O6" s="28"/>
      <c r="P6" s="17"/>
      <c r="Q6" s="17"/>
    </row>
    <row r="7" spans="1:17" ht="14" x14ac:dyDescent="0.3">
      <c r="A7" s="40" t="s">
        <v>8</v>
      </c>
      <c r="B7" s="41" t="s">
        <v>9</v>
      </c>
      <c r="C7" s="41" t="s">
        <v>10</v>
      </c>
      <c r="D7" s="41" t="s">
        <v>11</v>
      </c>
      <c r="E7" s="41" t="s">
        <v>29</v>
      </c>
      <c r="F7" s="41" t="s">
        <v>34</v>
      </c>
      <c r="G7" s="41" t="s">
        <v>12</v>
      </c>
      <c r="J7" s="27"/>
      <c r="K7" s="22"/>
      <c r="L7" s="23"/>
      <c r="M7" s="5"/>
      <c r="O7" s="28"/>
      <c r="P7" s="17"/>
      <c r="Q7" s="17"/>
    </row>
    <row r="8" spans="1:17" ht="15.5" x14ac:dyDescent="0.35">
      <c r="A8" s="48"/>
      <c r="B8" s="48"/>
      <c r="C8" s="48"/>
      <c r="D8" s="49" t="s">
        <v>13</v>
      </c>
      <c r="E8" s="48"/>
      <c r="F8" s="48"/>
      <c r="G8" s="48"/>
      <c r="I8" s="8"/>
      <c r="J8" s="27"/>
      <c r="K8" s="22"/>
      <c r="L8" s="22"/>
      <c r="M8" s="8"/>
      <c r="O8" s="28"/>
      <c r="P8" s="17"/>
      <c r="Q8" s="17"/>
    </row>
    <row r="9" spans="1:17" ht="13" x14ac:dyDescent="0.3">
      <c r="A9">
        <v>2017</v>
      </c>
      <c r="B9" s="17">
        <v>108.63345332415379</v>
      </c>
      <c r="C9" s="17">
        <v>123.31782688154176</v>
      </c>
      <c r="D9" s="17">
        <v>121.2708914220791</v>
      </c>
      <c r="E9" s="17">
        <v>114.8307255087726</v>
      </c>
      <c r="F9" s="17">
        <v>127.54044925136488</v>
      </c>
      <c r="G9" s="17">
        <v>4.0999999999999996</v>
      </c>
      <c r="I9" s="9"/>
      <c r="J9" s="27"/>
      <c r="K9" s="22"/>
      <c r="L9" s="22"/>
      <c r="M9" s="10"/>
      <c r="O9" s="28"/>
      <c r="P9" s="17"/>
      <c r="Q9" s="17"/>
    </row>
    <row r="10" spans="1:17" ht="13" x14ac:dyDescent="0.3">
      <c r="A10">
        <v>2018</v>
      </c>
      <c r="B10" s="17">
        <v>110.86353031312525</v>
      </c>
      <c r="C10" s="17">
        <v>129.25735171955472</v>
      </c>
      <c r="D10" s="17">
        <v>127.00255052367582</v>
      </c>
      <c r="E10" s="17">
        <v>116.91845490959791</v>
      </c>
      <c r="F10" s="17">
        <v>134.21681506591199</v>
      </c>
      <c r="G10" s="17">
        <v>5.2347046397718922</v>
      </c>
      <c r="I10" s="9"/>
      <c r="J10" s="27"/>
      <c r="K10" s="23"/>
      <c r="L10" s="23"/>
      <c r="M10" s="10"/>
      <c r="O10" s="28"/>
      <c r="P10" s="17"/>
      <c r="Q10" s="17"/>
    </row>
    <row r="11" spans="1:17" ht="13" x14ac:dyDescent="0.3">
      <c r="A11">
        <v>2019</v>
      </c>
      <c r="B11" s="17">
        <v>114.1865658263946</v>
      </c>
      <c r="C11" s="17">
        <v>133.95912942349227</v>
      </c>
      <c r="D11" s="17">
        <v>135.401150190393</v>
      </c>
      <c r="E11" s="17">
        <v>119.05918281944878</v>
      </c>
      <c r="F11" s="17">
        <v>140.24401070954065</v>
      </c>
      <c r="G11" s="17">
        <v>4.490641236471582</v>
      </c>
      <c r="I11" s="9"/>
      <c r="J11" s="27"/>
      <c r="K11" s="23"/>
      <c r="L11" s="23"/>
      <c r="M11" s="10"/>
      <c r="O11" s="28"/>
      <c r="P11" s="17"/>
      <c r="Q11" s="17"/>
    </row>
    <row r="12" spans="1:17" ht="13" x14ac:dyDescent="0.3">
      <c r="A12">
        <v>2020</v>
      </c>
      <c r="B12" s="17">
        <v>115.88672353085796</v>
      </c>
      <c r="C12" s="17">
        <v>132.86260176108985</v>
      </c>
      <c r="D12" s="17">
        <v>136.9538634776672</v>
      </c>
      <c r="E12" s="17">
        <v>105.91248764517249</v>
      </c>
      <c r="F12" s="17">
        <v>139.90463934225767</v>
      </c>
      <c r="G12" s="17">
        <v>-0.2419863533323019</v>
      </c>
      <c r="I12" s="9"/>
      <c r="J12" s="27"/>
      <c r="K12" s="23"/>
      <c r="L12" s="23"/>
      <c r="M12" s="10"/>
      <c r="O12" s="28"/>
      <c r="P12" s="17"/>
      <c r="Q12" s="17"/>
    </row>
    <row r="13" spans="1:17" ht="13" x14ac:dyDescent="0.3">
      <c r="A13">
        <v>2021</v>
      </c>
      <c r="B13" s="17">
        <v>121.27423625669</v>
      </c>
      <c r="C13" s="17">
        <v>152.82283491756385</v>
      </c>
      <c r="D13" s="17">
        <v>163.01583511424647</v>
      </c>
      <c r="E13" s="17">
        <v>113.66712666167975</v>
      </c>
      <c r="F13" s="17">
        <v>148.17605936504833</v>
      </c>
      <c r="G13" s="17">
        <v>5.9121842289702409</v>
      </c>
      <c r="I13" s="9"/>
      <c r="J13" s="20"/>
      <c r="K13" s="10"/>
      <c r="L13" s="10"/>
      <c r="M13" s="10"/>
      <c r="O13" s="28"/>
      <c r="P13" s="17"/>
      <c r="Q13" s="17"/>
    </row>
    <row r="14" spans="1:17" ht="13" x14ac:dyDescent="0.3">
      <c r="A14">
        <v>2022</v>
      </c>
      <c r="B14" s="17">
        <v>134.93069781786667</v>
      </c>
      <c r="C14" s="17">
        <v>162.4875849725853</v>
      </c>
      <c r="D14" s="17">
        <v>173.43354032912529</v>
      </c>
      <c r="E14" s="17">
        <v>123.59754915506811</v>
      </c>
      <c r="F14" s="17">
        <v>159.4759534829077</v>
      </c>
      <c r="G14" s="17">
        <v>7.6259917872568028</v>
      </c>
      <c r="I14" s="9"/>
      <c r="J14" s="10"/>
      <c r="K14" s="10"/>
      <c r="L14" s="10"/>
      <c r="M14" s="10"/>
      <c r="O14" s="28"/>
      <c r="P14" s="17"/>
      <c r="Q14" s="17"/>
    </row>
    <row r="15" spans="1:17" ht="13" x14ac:dyDescent="0.3">
      <c r="A15">
        <v>2023</v>
      </c>
      <c r="B15" s="17">
        <v>132.67854085870735</v>
      </c>
      <c r="C15" s="17">
        <v>160.90713023965841</v>
      </c>
      <c r="D15" s="17">
        <v>150.36649656162172</v>
      </c>
      <c r="E15" s="17">
        <v>126.39040548538082</v>
      </c>
      <c r="F15" s="17">
        <v>164.04095969243417</v>
      </c>
      <c r="G15" s="17">
        <v>2.862504415134759</v>
      </c>
      <c r="I15" s="9"/>
      <c r="J15" s="10"/>
      <c r="K15" s="10"/>
      <c r="L15" s="10"/>
      <c r="M15" s="10"/>
      <c r="O15" s="28"/>
      <c r="P15" s="17"/>
      <c r="Q15" s="17"/>
    </row>
    <row r="16" spans="1:17" ht="13" x14ac:dyDescent="0.3">
      <c r="A16">
        <v>2024</v>
      </c>
      <c r="B16" s="17">
        <v>129.89646461504003</v>
      </c>
      <c r="C16" s="17">
        <v>165.90442072727981</v>
      </c>
      <c r="D16" s="17">
        <v>160.82871907896228</v>
      </c>
      <c r="E16" s="17">
        <v>126.47876153264575</v>
      </c>
      <c r="F16" s="17">
        <v>165.18730532319353</v>
      </c>
      <c r="G16" s="17">
        <v>0.69881670584510669</v>
      </c>
      <c r="I16" s="9"/>
      <c r="J16" s="10"/>
      <c r="K16" s="10"/>
      <c r="L16" s="10"/>
      <c r="M16" s="10"/>
      <c r="O16" s="28"/>
      <c r="P16" s="17"/>
      <c r="Q16" s="17"/>
    </row>
    <row r="17" spans="1:17" ht="15.5" x14ac:dyDescent="0.35">
      <c r="A17" s="48"/>
      <c r="B17" s="48"/>
      <c r="C17" s="48"/>
      <c r="D17" s="49" t="s">
        <v>14</v>
      </c>
      <c r="E17" s="48"/>
      <c r="F17" s="48"/>
      <c r="G17" s="48"/>
      <c r="I17" s="9"/>
      <c r="J17" s="10"/>
      <c r="K17" s="10"/>
      <c r="L17" s="10"/>
      <c r="M17" s="10"/>
      <c r="O17" s="28"/>
      <c r="P17" s="17"/>
      <c r="Q17" s="17"/>
    </row>
    <row r="18" spans="1:17" ht="13" x14ac:dyDescent="0.3">
      <c r="A18" s="50" t="s">
        <v>48</v>
      </c>
      <c r="B18" s="17">
        <v>126.42990929554973</v>
      </c>
      <c r="C18" s="17">
        <v>162.24227416795182</v>
      </c>
      <c r="D18" s="17">
        <v>151.97677349755327</v>
      </c>
      <c r="E18" s="17">
        <v>2640.5438531453615</v>
      </c>
      <c r="F18" s="17">
        <v>163.63663298254895</v>
      </c>
      <c r="G18" s="17">
        <v>1</v>
      </c>
      <c r="I18" s="9"/>
      <c r="J18" s="10"/>
      <c r="K18" s="11"/>
      <c r="L18" s="12"/>
      <c r="M18" s="9"/>
      <c r="O18" s="28"/>
      <c r="P18" s="17"/>
      <c r="Q18" s="17"/>
    </row>
    <row r="19" spans="1:17" ht="13" x14ac:dyDescent="0.3">
      <c r="A19" s="50" t="s">
        <v>49</v>
      </c>
      <c r="B19" s="17">
        <v>128.81454607583603</v>
      </c>
      <c r="C19" s="17">
        <v>163.13253531454524</v>
      </c>
      <c r="D19" s="17">
        <v>155.81225429539208</v>
      </c>
      <c r="E19" s="17">
        <v>2675.0091957493137</v>
      </c>
      <c r="F19" s="17">
        <v>165.26181777398875</v>
      </c>
      <c r="G19" s="17">
        <v>0.99316684890058404</v>
      </c>
      <c r="I19" s="9"/>
      <c r="J19" s="10"/>
      <c r="K19" s="10"/>
      <c r="L19" s="10"/>
      <c r="M19" s="10"/>
      <c r="O19" s="28"/>
      <c r="P19" s="17"/>
      <c r="Q19" s="17"/>
    </row>
    <row r="20" spans="1:17" ht="13" x14ac:dyDescent="0.3">
      <c r="A20" s="50" t="s">
        <v>50</v>
      </c>
      <c r="B20" s="17">
        <v>130.93422321386831</v>
      </c>
      <c r="C20" s="17">
        <v>166.45466882022225</v>
      </c>
      <c r="D20" s="17">
        <v>163.91043403170474</v>
      </c>
      <c r="E20" s="17">
        <v>2668.5289843844735</v>
      </c>
      <c r="F20" s="17">
        <v>166.00219489613988</v>
      </c>
      <c r="G20" s="17">
        <v>0.44800252842653876</v>
      </c>
      <c r="I20" s="9"/>
      <c r="J20" s="12"/>
      <c r="K20" s="12"/>
      <c r="L20" s="12"/>
      <c r="M20" s="12"/>
      <c r="O20" s="29"/>
      <c r="P20" s="17"/>
      <c r="Q20" s="17"/>
    </row>
    <row r="21" spans="1:17" ht="13" x14ac:dyDescent="0.3">
      <c r="A21" s="50" t="s">
        <v>51</v>
      </c>
      <c r="B21" s="17">
        <v>133.40717987490598</v>
      </c>
      <c r="C21" s="17">
        <v>171.78820460640006</v>
      </c>
      <c r="D21" s="17">
        <v>171.615414491199</v>
      </c>
      <c r="E21" s="17">
        <v>2686.4913527359108</v>
      </c>
      <c r="F21" s="17">
        <v>165.8485756400965</v>
      </c>
      <c r="G21" s="17">
        <v>-9.2540496913007253E-2</v>
      </c>
      <c r="H21" s="17"/>
      <c r="I21" s="9"/>
      <c r="J21" s="12"/>
      <c r="K21" s="12"/>
      <c r="L21" s="12"/>
      <c r="M21" s="12"/>
      <c r="O21" s="29"/>
      <c r="P21" s="17"/>
      <c r="Q21" s="17"/>
    </row>
    <row r="22" spans="1:17" ht="13" x14ac:dyDescent="0.3">
      <c r="A22" s="63" t="s">
        <v>52</v>
      </c>
      <c r="B22" s="51">
        <v>136.71917540308138</v>
      </c>
      <c r="C22" s="51">
        <v>169.22572242932446</v>
      </c>
      <c r="D22" s="51">
        <v>164.59119678645848</v>
      </c>
      <c r="E22" s="17">
        <v>2703.3050092038702</v>
      </c>
      <c r="F22" s="51">
        <v>167.13001583416533</v>
      </c>
      <c r="G22" s="51">
        <v>0.77265673770370302</v>
      </c>
      <c r="I22" s="9"/>
      <c r="J22" s="12"/>
      <c r="K22" s="12"/>
      <c r="L22" s="12"/>
      <c r="M22" s="12"/>
      <c r="O22" s="29"/>
      <c r="P22" s="17"/>
      <c r="Q22" s="17"/>
    </row>
    <row r="23" spans="1:17" ht="15.5" x14ac:dyDescent="0.35">
      <c r="A23" s="48"/>
      <c r="B23" s="48"/>
      <c r="C23" s="48"/>
      <c r="D23" s="49" t="s">
        <v>15</v>
      </c>
      <c r="E23" s="48"/>
      <c r="F23" s="48"/>
      <c r="G23" s="48"/>
      <c r="I23" s="9"/>
      <c r="J23" s="12"/>
      <c r="K23" s="12"/>
      <c r="L23" s="12"/>
      <c r="M23" s="12"/>
      <c r="O23" s="29"/>
      <c r="P23" s="17"/>
      <c r="Q23" s="17"/>
    </row>
    <row r="24" spans="1:17" ht="13" x14ac:dyDescent="0.3">
      <c r="A24" s="20">
        <v>45292</v>
      </c>
      <c r="B24" s="17">
        <v>129.03534577771444</v>
      </c>
      <c r="C24" s="17">
        <v>163.70500299865159</v>
      </c>
      <c r="D24" s="17">
        <v>141.71832126444491</v>
      </c>
      <c r="E24" s="52">
        <v>2618.979778437686</v>
      </c>
      <c r="F24" s="17">
        <v>163.10403989988262</v>
      </c>
      <c r="G24" s="17">
        <v>0.6</v>
      </c>
      <c r="I24" s="9"/>
      <c r="J24" s="12"/>
      <c r="K24" s="12"/>
      <c r="L24" s="12"/>
      <c r="M24" s="12"/>
      <c r="O24" s="29"/>
      <c r="P24" s="17"/>
      <c r="Q24" s="17"/>
    </row>
    <row r="25" spans="1:17" ht="13" x14ac:dyDescent="0.3">
      <c r="A25" s="20">
        <v>45323</v>
      </c>
      <c r="B25" s="17">
        <v>124.92847132277689</v>
      </c>
      <c r="C25" s="17">
        <v>160.50962222395214</v>
      </c>
      <c r="D25" s="17">
        <v>153.54467941391158</v>
      </c>
      <c r="E25" s="52">
        <v>2628.3143524843285</v>
      </c>
      <c r="F25" s="17">
        <v>163.53978532650373</v>
      </c>
      <c r="G25" s="17">
        <v>0.2671579605806107</v>
      </c>
      <c r="I25" s="9"/>
      <c r="J25" s="12"/>
      <c r="K25" s="12"/>
      <c r="L25" s="12"/>
      <c r="M25" s="12"/>
      <c r="O25" s="29"/>
      <c r="P25" s="17"/>
      <c r="Q25" s="17"/>
    </row>
    <row r="26" spans="1:17" ht="13" x14ac:dyDescent="0.3">
      <c r="A26" s="20">
        <v>45352</v>
      </c>
      <c r="B26" s="17">
        <v>125.32591078615793</v>
      </c>
      <c r="C26" s="17">
        <v>162.51219728125167</v>
      </c>
      <c r="D26" s="17">
        <v>160.66731981430334</v>
      </c>
      <c r="E26" s="52">
        <v>2674.337428514069</v>
      </c>
      <c r="F26" s="17">
        <v>164.26607372126045</v>
      </c>
      <c r="G26" s="17">
        <v>0.44410501903662247</v>
      </c>
      <c r="H26" s="17"/>
      <c r="I26" s="9"/>
      <c r="J26" s="12"/>
      <c r="K26" s="12"/>
      <c r="L26" s="12"/>
      <c r="M26" s="12"/>
      <c r="O26" s="29"/>
      <c r="P26" s="17"/>
      <c r="Q26" s="17"/>
    </row>
    <row r="27" spans="1:17" ht="13" x14ac:dyDescent="0.3">
      <c r="A27" s="20">
        <v>45383</v>
      </c>
      <c r="B27" s="17">
        <v>128.24046685095229</v>
      </c>
      <c r="C27" s="17">
        <v>161.15407704890478</v>
      </c>
      <c r="D27" s="17">
        <v>147.32573624120153</v>
      </c>
      <c r="E27" s="52">
        <v>2646.8329303793635</v>
      </c>
      <c r="F27" s="17">
        <v>164.67915475873221</v>
      </c>
      <c r="G27" s="17">
        <v>0.2514706951434853</v>
      </c>
      <c r="I27" s="9"/>
      <c r="J27" s="12"/>
      <c r="K27" s="12"/>
      <c r="L27" s="12"/>
      <c r="M27" s="12"/>
      <c r="O27" s="29"/>
      <c r="P27" s="17"/>
      <c r="Q27" s="17"/>
    </row>
    <row r="28" spans="1:17" ht="13" x14ac:dyDescent="0.3">
      <c r="A28" s="20">
        <v>45413</v>
      </c>
      <c r="B28" s="17">
        <v>129.69774488334951</v>
      </c>
      <c r="C28" s="17">
        <v>164.39812263881109</v>
      </c>
      <c r="D28" s="17">
        <v>163.80239285876135</v>
      </c>
      <c r="E28" s="52">
        <v>2693.546209268744</v>
      </c>
      <c r="F28" s="17">
        <v>165.30763584880822</v>
      </c>
      <c r="G28" s="17">
        <v>0.38163973515457084</v>
      </c>
      <c r="I28" s="9"/>
      <c r="J28" s="12"/>
      <c r="K28" s="12"/>
      <c r="L28" s="12"/>
      <c r="M28" s="12"/>
      <c r="O28" s="29"/>
      <c r="P28" s="17"/>
      <c r="Q28" s="17"/>
    </row>
    <row r="29" spans="1:17" ht="15" x14ac:dyDescent="0.3">
      <c r="A29" s="20">
        <v>45444</v>
      </c>
      <c r="B29" s="17">
        <v>128.50542649320636</v>
      </c>
      <c r="C29" s="17">
        <v>163.8454062559199</v>
      </c>
      <c r="D29" s="17">
        <v>156.30863378621333</v>
      </c>
      <c r="E29" s="52">
        <v>2684.6484475998336</v>
      </c>
      <c r="F29" s="17">
        <v>165.79866271442586</v>
      </c>
      <c r="G29" s="17">
        <v>0.297038223973356</v>
      </c>
      <c r="I29" s="13"/>
      <c r="J29" s="26"/>
      <c r="K29" s="25"/>
      <c r="L29" s="24"/>
      <c r="M29" s="14"/>
      <c r="O29" s="28"/>
      <c r="P29" s="17"/>
      <c r="Q29" s="17"/>
    </row>
    <row r="30" spans="1:17" ht="13" x14ac:dyDescent="0.3">
      <c r="A30" s="20">
        <v>45474</v>
      </c>
      <c r="B30" s="17">
        <v>131.41998255800073</v>
      </c>
      <c r="C30" s="17">
        <v>168.46863706070408</v>
      </c>
      <c r="D30" s="17">
        <v>160.56806325365628</v>
      </c>
      <c r="E30" s="52">
        <v>2696.6619515189191</v>
      </c>
      <c r="F30" s="17">
        <v>166.05398445904464</v>
      </c>
      <c r="G30" s="17">
        <v>0.15399505667821334</v>
      </c>
      <c r="I30" s="9"/>
      <c r="J30" s="12"/>
      <c r="K30" s="12"/>
      <c r="L30" s="12"/>
      <c r="M30" s="12"/>
      <c r="O30" s="29"/>
      <c r="P30" s="17"/>
      <c r="Q30" s="17"/>
    </row>
    <row r="31" spans="1:17" ht="13" x14ac:dyDescent="0.3">
      <c r="A31" s="20">
        <v>45505</v>
      </c>
      <c r="B31" s="17">
        <v>130.6251036312386</v>
      </c>
      <c r="C31" s="17">
        <v>164.75845790677519</v>
      </c>
      <c r="D31" s="17">
        <v>156.15081923321685</v>
      </c>
      <c r="E31" s="52">
        <v>2639.6323966239329</v>
      </c>
      <c r="F31" s="17">
        <v>166.02405396303311</v>
      </c>
      <c r="G31" s="17">
        <v>-1.8024557561224785E-2</v>
      </c>
      <c r="I31" s="9"/>
      <c r="J31" s="12"/>
      <c r="K31" s="12"/>
      <c r="L31" s="12"/>
      <c r="M31" s="12"/>
      <c r="O31" s="29"/>
      <c r="P31" s="17"/>
      <c r="Q31" s="17"/>
    </row>
    <row r="32" spans="1:17" ht="13" x14ac:dyDescent="0.3">
      <c r="A32" s="20">
        <v>45536</v>
      </c>
      <c r="B32" s="17">
        <v>130.75758345236562</v>
      </c>
      <c r="C32" s="17">
        <v>166.13691149318754</v>
      </c>
      <c r="D32" s="17">
        <v>175.01241960824109</v>
      </c>
      <c r="E32" s="52">
        <v>2669.2926050105684</v>
      </c>
      <c r="F32" s="17">
        <v>165.92854626634184</v>
      </c>
      <c r="G32" s="17">
        <v>-5.7526421269371575E-2</v>
      </c>
      <c r="I32" s="9"/>
      <c r="J32" s="12"/>
      <c r="K32" s="12"/>
      <c r="L32" s="12"/>
      <c r="M32" s="12"/>
      <c r="O32" s="29"/>
      <c r="P32" s="17"/>
      <c r="Q32" s="17"/>
    </row>
    <row r="33" spans="1:17" ht="13" x14ac:dyDescent="0.3">
      <c r="A33" s="20">
        <v>45566</v>
      </c>
      <c r="B33" s="17">
        <v>131.94990184250878</v>
      </c>
      <c r="C33" s="17">
        <v>163.85847236836716</v>
      </c>
      <c r="D33" s="17">
        <v>167.16656297949052</v>
      </c>
      <c r="E33" s="52">
        <v>2674.4574923901032</v>
      </c>
      <c r="F33" s="17">
        <v>165.73964522137047</v>
      </c>
      <c r="G33" s="17">
        <v>-0.11384481406120361</v>
      </c>
      <c r="I33" s="9"/>
      <c r="J33" s="12"/>
      <c r="K33" s="12"/>
      <c r="L33" s="12"/>
      <c r="M33" s="12"/>
      <c r="O33" s="28"/>
      <c r="P33" s="17"/>
      <c r="Q33" s="17"/>
    </row>
    <row r="34" spans="1:17" ht="13" x14ac:dyDescent="0.3">
      <c r="A34" s="20">
        <v>45597</v>
      </c>
      <c r="B34" s="17">
        <v>132.0823816636358</v>
      </c>
      <c r="C34" s="17">
        <v>171.20422870937662</v>
      </c>
      <c r="D34" s="17">
        <v>174.99241081283981</v>
      </c>
      <c r="E34" s="52">
        <v>2672.7102244959315</v>
      </c>
      <c r="F34" s="17">
        <v>165.61621309871506</v>
      </c>
      <c r="G34" s="17">
        <v>-7.447350480963566E-2</v>
      </c>
      <c r="I34" s="9"/>
      <c r="J34" s="12"/>
      <c r="K34" s="12"/>
      <c r="L34" s="12"/>
      <c r="M34" s="12"/>
      <c r="O34" s="28"/>
      <c r="P34" s="17"/>
      <c r="Q34" s="17"/>
    </row>
    <row r="35" spans="1:17" ht="13" x14ac:dyDescent="0.3">
      <c r="A35" s="20">
        <v>45627</v>
      </c>
      <c r="B35" s="17">
        <v>136.1892561185733</v>
      </c>
      <c r="C35" s="17">
        <v>180.30191274145636</v>
      </c>
      <c r="D35" s="17">
        <v>172.68726968126674</v>
      </c>
      <c r="E35" s="52">
        <v>2712.3063413216973</v>
      </c>
      <c r="F35" s="17">
        <v>166.18986860020391</v>
      </c>
      <c r="G35" s="17">
        <v>0.34637641493886484</v>
      </c>
      <c r="I35" s="9"/>
      <c r="J35" s="12"/>
      <c r="K35" s="12"/>
      <c r="L35" s="12"/>
      <c r="M35" s="12"/>
      <c r="O35" s="28"/>
      <c r="P35" s="17"/>
      <c r="Q35" s="17"/>
    </row>
    <row r="36" spans="1:17" ht="13" x14ac:dyDescent="0.3">
      <c r="A36" s="20">
        <v>45658</v>
      </c>
      <c r="B36" s="17">
        <v>133.40717987490598</v>
      </c>
      <c r="C36" s="17">
        <v>165.56965439092471</v>
      </c>
      <c r="D36" s="17">
        <v>165.1788961201575</v>
      </c>
      <c r="E36" s="52">
        <v>2712.219332395754</v>
      </c>
      <c r="F36" s="17">
        <v>166.33130967915022</v>
      </c>
      <c r="G36" s="17">
        <v>8.510812370070564E-2</v>
      </c>
      <c r="I36" s="9"/>
      <c r="J36" s="12"/>
      <c r="K36" s="12"/>
      <c r="L36" s="12"/>
      <c r="M36" s="12"/>
      <c r="O36" s="28"/>
      <c r="P36" s="17"/>
      <c r="Q36" s="17"/>
    </row>
    <row r="37" spans="1:17" ht="13" x14ac:dyDescent="0.3">
      <c r="A37" s="20">
        <v>45689</v>
      </c>
      <c r="B37" s="17">
        <v>138.97133236224067</v>
      </c>
      <c r="C37" s="17">
        <v>171.15314269339856</v>
      </c>
      <c r="D37" s="17">
        <v>159.52088757457565</v>
      </c>
      <c r="E37" s="52">
        <v>2683.455441440979</v>
      </c>
      <c r="F37" s="17">
        <v>167.19086530801872</v>
      </c>
      <c r="G37" s="17">
        <v>0.51677319833924873</v>
      </c>
      <c r="I37" s="9"/>
      <c r="J37" s="12"/>
      <c r="K37" s="12"/>
      <c r="L37" s="12"/>
      <c r="M37" s="12"/>
      <c r="O37" s="28"/>
      <c r="P37" s="17"/>
      <c r="Q37" s="17"/>
    </row>
    <row r="38" spans="1:17" ht="13" x14ac:dyDescent="0.3">
      <c r="A38" s="20">
        <v>45717</v>
      </c>
      <c r="B38" s="17">
        <v>137.77901397209752</v>
      </c>
      <c r="C38" s="17">
        <v>170.95437020365009</v>
      </c>
      <c r="D38" s="17">
        <v>169.07380666464229</v>
      </c>
      <c r="E38" s="52">
        <v>2714.2402537748776</v>
      </c>
      <c r="F38" s="17">
        <v>167.86787251532706</v>
      </c>
      <c r="G38" s="17">
        <v>0.40493073952401204</v>
      </c>
      <c r="I38" s="9"/>
      <c r="J38" s="12"/>
      <c r="K38" s="12"/>
      <c r="L38" s="12"/>
      <c r="M38" s="12"/>
      <c r="O38" s="28"/>
      <c r="P38" s="17"/>
      <c r="Q38" s="17"/>
    </row>
    <row r="39" spans="1:17" ht="13" x14ac:dyDescent="0.3">
      <c r="A39" s="20">
        <v>45748</v>
      </c>
      <c r="B39" s="17">
        <v>138.44141307773262</v>
      </c>
      <c r="C39" s="17">
        <v>170.32364189659975</v>
      </c>
      <c r="D39" s="17">
        <v>173.13129615327318</v>
      </c>
      <c r="E39" s="52">
        <v>2684.3066221348363</v>
      </c>
      <c r="F39" s="17">
        <v>168.6952685391027</v>
      </c>
      <c r="G39" s="17">
        <v>0.49288527422071127</v>
      </c>
      <c r="I39" s="9"/>
      <c r="J39" s="12"/>
      <c r="K39" s="12"/>
      <c r="L39" s="12"/>
      <c r="M39" s="12"/>
      <c r="O39" s="28"/>
      <c r="P39" s="17"/>
      <c r="Q39" s="17"/>
    </row>
    <row r="40" spans="1:17" x14ac:dyDescent="0.25">
      <c r="A40" s="20">
        <v>45778</v>
      </c>
      <c r="B40" s="17">
        <v>148.50987948338587</v>
      </c>
      <c r="C40" s="17">
        <v>171.26856982033922</v>
      </c>
      <c r="D40" s="17">
        <v>162.66612404703179</v>
      </c>
      <c r="E40" s="52"/>
      <c r="F40" s="17">
        <v>169.36001563460619</v>
      </c>
      <c r="G40" s="17">
        <v>0.39405200943700702</v>
      </c>
    </row>
    <row r="41" spans="1:17" x14ac:dyDescent="0.25">
      <c r="A41" s="53">
        <v>45809</v>
      </c>
      <c r="B41" s="51"/>
      <c r="C41" s="51"/>
      <c r="D41" s="51">
        <v>148.75637164690681</v>
      </c>
      <c r="E41" s="54"/>
      <c r="F41" s="51">
        <v>169.75407370551986</v>
      </c>
      <c r="G41" s="51">
        <v>0.23267479601787322</v>
      </c>
    </row>
    <row r="42" spans="1:17" x14ac:dyDescent="0.25">
      <c r="A42" s="55" t="s">
        <v>16</v>
      </c>
      <c r="B42" s="56"/>
      <c r="C42" s="56"/>
    </row>
    <row r="43" spans="1:17" x14ac:dyDescent="0.25">
      <c r="A43" s="61" t="s">
        <v>44</v>
      </c>
      <c r="B43" s="62"/>
      <c r="C43" s="62"/>
      <c r="D43" s="51"/>
      <c r="E43" s="54"/>
      <c r="F43" s="51"/>
      <c r="G43" s="51"/>
    </row>
    <row r="44" spans="1:17" x14ac:dyDescent="0.25">
      <c r="A44" s="20"/>
      <c r="B44" s="17"/>
      <c r="C44" s="17"/>
      <c r="D44" s="17"/>
      <c r="E44" s="52"/>
      <c r="F44" s="17"/>
      <c r="G44" s="17"/>
    </row>
    <row r="45" spans="1:17" x14ac:dyDescent="0.25">
      <c r="A45" s="55"/>
      <c r="B45" s="56"/>
      <c r="C45" s="56"/>
    </row>
    <row r="46" spans="1:17" x14ac:dyDescent="0.25">
      <c r="A46" s="55"/>
      <c r="B46" s="64"/>
      <c r="C46" s="64"/>
      <c r="D46" s="17"/>
      <c r="E46" s="52"/>
      <c r="F46" s="17"/>
      <c r="G46" s="17"/>
    </row>
    <row r="47" spans="1:17" x14ac:dyDescent="0.25">
      <c r="A47" s="55"/>
      <c r="B47" s="56"/>
      <c r="C47" s="56"/>
    </row>
    <row r="48" spans="1:17" x14ac:dyDescent="0.25">
      <c r="A48" s="55"/>
      <c r="B48" s="64"/>
      <c r="C48" s="64"/>
      <c r="D48" s="17"/>
      <c r="E48" s="52"/>
      <c r="F48" s="17"/>
      <c r="G48" s="17"/>
    </row>
    <row r="49" customFormat="1" x14ac:dyDescent="0.25"/>
  </sheetData>
  <mergeCells count="4">
    <mergeCell ref="O1:Q1"/>
    <mergeCell ref="O3:Q3"/>
    <mergeCell ref="O4:Q4"/>
    <mergeCell ref="O2:Q2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5"/>
  <sheetViews>
    <sheetView rightToLeft="1" topLeftCell="A366" workbookViewId="0">
      <selection activeCell="K384" sqref="K384"/>
    </sheetView>
  </sheetViews>
  <sheetFormatPr defaultRowHeight="12.5" x14ac:dyDescent="0.25"/>
  <cols>
    <col min="1" max="1" width="10.90625" bestFit="1" customWidth="1"/>
    <col min="5" max="6" width="10.08984375" bestFit="1" customWidth="1"/>
    <col min="7" max="7" width="13.08984375" bestFit="1" customWidth="1"/>
    <col min="8" max="8" width="10.08984375" bestFit="1" customWidth="1"/>
    <col min="11" max="12" width="10.08984375" bestFit="1" customWidth="1"/>
  </cols>
  <sheetData>
    <row r="1" spans="1:10" ht="13" x14ac:dyDescent="0.3">
      <c r="A1" s="16" t="s">
        <v>8</v>
      </c>
      <c r="B1" s="16" t="s">
        <v>45</v>
      </c>
      <c r="H1" s="30"/>
    </row>
    <row r="2" spans="1:10" x14ac:dyDescent="0.25">
      <c r="A2" s="15">
        <v>34365</v>
      </c>
      <c r="B2" s="21">
        <v>50.009952775089126</v>
      </c>
      <c r="D2" s="18"/>
      <c r="H2" s="18"/>
      <c r="I2" s="21"/>
      <c r="J2" s="18"/>
    </row>
    <row r="3" spans="1:10" x14ac:dyDescent="0.25">
      <c r="A3" s="15">
        <v>34393</v>
      </c>
      <c r="B3" s="21">
        <v>50.499648141718204</v>
      </c>
      <c r="D3" s="18"/>
      <c r="H3" s="18"/>
      <c r="I3" s="21"/>
      <c r="J3" s="18"/>
    </row>
    <row r="4" spans="1:10" x14ac:dyDescent="0.25">
      <c r="A4" s="15">
        <v>34424</v>
      </c>
      <c r="B4" s="21">
        <v>50.930712011088573</v>
      </c>
      <c r="D4" s="18"/>
      <c r="H4" s="18"/>
      <c r="I4" s="21"/>
      <c r="J4" s="18"/>
    </row>
    <row r="5" spans="1:10" x14ac:dyDescent="0.25">
      <c r="A5" s="15">
        <v>34454</v>
      </c>
      <c r="B5" s="21">
        <v>50.964257914498923</v>
      </c>
      <c r="D5" s="18"/>
      <c r="H5" s="18"/>
      <c r="I5" s="21"/>
      <c r="J5" s="18"/>
    </row>
    <row r="6" spans="1:10" x14ac:dyDescent="0.25">
      <c r="A6" s="15">
        <v>34485</v>
      </c>
      <c r="B6" s="21">
        <v>51.047214329541305</v>
      </c>
      <c r="D6" s="18"/>
      <c r="H6" s="18"/>
      <c r="I6" s="21"/>
      <c r="J6" s="18"/>
    </row>
    <row r="7" spans="1:10" x14ac:dyDescent="0.25">
      <c r="A7" s="15">
        <v>34515</v>
      </c>
      <c r="B7" s="21">
        <v>51.219797311892556</v>
      </c>
      <c r="D7" s="18"/>
      <c r="H7" s="18"/>
      <c r="I7" s="21"/>
      <c r="J7" s="18"/>
    </row>
    <row r="8" spans="1:10" x14ac:dyDescent="0.25">
      <c r="A8" s="15">
        <v>34546</v>
      </c>
      <c r="B8" s="21">
        <v>51.470567228656364</v>
      </c>
      <c r="D8" s="18"/>
      <c r="H8" s="18"/>
      <c r="I8" s="21"/>
      <c r="J8" s="18"/>
    </row>
    <row r="9" spans="1:10" x14ac:dyDescent="0.25">
      <c r="A9" s="15">
        <v>34577</v>
      </c>
      <c r="B9" s="21">
        <v>51.979028852227039</v>
      </c>
      <c r="D9" s="18"/>
      <c r="H9" s="18"/>
      <c r="I9" s="21"/>
      <c r="J9" s="18"/>
    </row>
    <row r="10" spans="1:10" x14ac:dyDescent="0.25">
      <c r="A10" s="15">
        <v>34607</v>
      </c>
      <c r="B10" s="21">
        <v>52.142423175520733</v>
      </c>
      <c r="D10" s="18"/>
      <c r="H10" s="18"/>
      <c r="I10" s="21"/>
      <c r="J10" s="18"/>
    </row>
    <row r="11" spans="1:10" x14ac:dyDescent="0.25">
      <c r="A11" s="15">
        <v>34638</v>
      </c>
      <c r="B11" s="21">
        <v>52.735260524843838</v>
      </c>
      <c r="D11" s="18"/>
      <c r="H11" s="18"/>
      <c r="I11" s="21"/>
      <c r="J11" s="18"/>
    </row>
    <row r="12" spans="1:10" x14ac:dyDescent="0.25">
      <c r="A12" s="15">
        <v>34668</v>
      </c>
      <c r="B12" s="21">
        <v>52.940439241160774</v>
      </c>
      <c r="D12" s="18"/>
      <c r="H12" s="18"/>
      <c r="I12" s="21"/>
      <c r="J12" s="18"/>
    </row>
    <row r="13" spans="1:10" x14ac:dyDescent="0.25">
      <c r="A13" s="15">
        <v>34699</v>
      </c>
      <c r="B13" s="21">
        <v>53.408223764785859</v>
      </c>
      <c r="D13" s="18"/>
      <c r="H13" s="18"/>
      <c r="I13" s="21"/>
      <c r="J13" s="18"/>
    </row>
    <row r="14" spans="1:10" x14ac:dyDescent="0.25">
      <c r="A14" s="15">
        <v>34730</v>
      </c>
      <c r="B14" s="21">
        <v>53.70004495820001</v>
      </c>
      <c r="D14" s="18"/>
      <c r="H14" s="18"/>
      <c r="I14" s="21"/>
      <c r="J14" s="18"/>
    </row>
    <row r="15" spans="1:10" x14ac:dyDescent="0.25">
      <c r="A15" s="15">
        <v>34758</v>
      </c>
      <c r="B15" s="21">
        <v>53.939375138258129</v>
      </c>
      <c r="D15" s="18"/>
      <c r="H15" s="18"/>
      <c r="I15" s="21"/>
      <c r="J15" s="18"/>
    </row>
    <row r="16" spans="1:10" x14ac:dyDescent="0.25">
      <c r="A16" s="15">
        <v>34789</v>
      </c>
      <c r="B16" s="21">
        <v>54.296168239769486</v>
      </c>
      <c r="D16" s="18"/>
      <c r="H16" s="18"/>
      <c r="I16" s="21"/>
      <c r="J16" s="18"/>
    </row>
    <row r="17" spans="1:10" x14ac:dyDescent="0.25">
      <c r="A17" s="15">
        <v>34819</v>
      </c>
      <c r="B17" s="21">
        <v>54.656985078094557</v>
      </c>
      <c r="D17" s="18"/>
      <c r="H17" s="18"/>
      <c r="I17" s="21"/>
      <c r="J17" s="18"/>
    </row>
    <row r="18" spans="1:10" x14ac:dyDescent="0.25">
      <c r="A18" s="15">
        <v>34850</v>
      </c>
      <c r="B18" s="21">
        <v>55.013558841867408</v>
      </c>
      <c r="D18" s="18"/>
      <c r="H18" s="18"/>
      <c r="I18" s="21"/>
      <c r="J18" s="18"/>
    </row>
    <row r="19" spans="1:10" x14ac:dyDescent="0.25">
      <c r="A19" s="15">
        <v>34880</v>
      </c>
      <c r="B19" s="21">
        <v>55.244883907979712</v>
      </c>
      <c r="D19" s="18"/>
      <c r="H19" s="18"/>
      <c r="I19" s="21"/>
      <c r="J19" s="18"/>
    </row>
    <row r="20" spans="1:10" x14ac:dyDescent="0.25">
      <c r="A20" s="15">
        <v>34911</v>
      </c>
      <c r="B20" s="21">
        <v>55.654757403496887</v>
      </c>
      <c r="D20" s="18"/>
      <c r="H20" s="18"/>
      <c r="I20" s="21"/>
      <c r="J20" s="18"/>
    </row>
    <row r="21" spans="1:10" x14ac:dyDescent="0.25">
      <c r="A21" s="15">
        <v>34942</v>
      </c>
      <c r="B21" s="21">
        <v>56.131869332144483</v>
      </c>
      <c r="D21" s="18"/>
      <c r="H21" s="18"/>
      <c r="I21" s="21"/>
      <c r="J21" s="18"/>
    </row>
    <row r="22" spans="1:10" x14ac:dyDescent="0.25">
      <c r="A22" s="15">
        <v>34972</v>
      </c>
      <c r="B22" s="21">
        <v>56.60870294207524</v>
      </c>
      <c r="D22" s="18"/>
      <c r="H22" s="18"/>
      <c r="I22" s="21"/>
      <c r="J22" s="18"/>
    </row>
    <row r="23" spans="1:10" x14ac:dyDescent="0.25">
      <c r="A23" s="15">
        <v>35003</v>
      </c>
      <c r="B23" s="21">
        <v>56.934943153628801</v>
      </c>
      <c r="D23" s="18"/>
      <c r="H23" s="18"/>
      <c r="I23" s="21"/>
      <c r="J23" s="18"/>
    </row>
    <row r="24" spans="1:10" x14ac:dyDescent="0.25">
      <c r="A24" s="15">
        <v>35033</v>
      </c>
      <c r="B24" s="21">
        <v>57.058079058500567</v>
      </c>
      <c r="D24" s="18"/>
      <c r="H24" s="18"/>
      <c r="I24" s="21"/>
      <c r="J24" s="18"/>
    </row>
    <row r="25" spans="1:10" x14ac:dyDescent="0.25">
      <c r="A25" s="15">
        <v>35064</v>
      </c>
      <c r="B25" s="21">
        <v>57.960635943969507</v>
      </c>
      <c r="D25" s="18"/>
      <c r="H25" s="18"/>
      <c r="I25" s="21"/>
      <c r="J25" s="18"/>
    </row>
    <row r="26" spans="1:10" x14ac:dyDescent="0.25">
      <c r="A26" s="15">
        <v>35095</v>
      </c>
      <c r="B26" s="21">
        <v>58.318477577160706</v>
      </c>
      <c r="D26" s="18"/>
      <c r="H26" s="18"/>
      <c r="I26" s="21"/>
      <c r="J26" s="18"/>
    </row>
    <row r="27" spans="1:10" x14ac:dyDescent="0.25">
      <c r="A27" s="15">
        <v>35124</v>
      </c>
      <c r="B27" s="21">
        <v>58.749188345633854</v>
      </c>
      <c r="D27" s="18"/>
      <c r="H27" s="18"/>
      <c r="I27" s="21"/>
      <c r="J27" s="18"/>
    </row>
    <row r="28" spans="1:10" x14ac:dyDescent="0.25">
      <c r="A28" s="15">
        <v>35155</v>
      </c>
      <c r="B28" s="21">
        <v>58.678928008549349</v>
      </c>
      <c r="C28" s="21"/>
      <c r="D28" s="17">
        <f>B28</f>
        <v>58.678928008549349</v>
      </c>
      <c r="H28" s="18"/>
      <c r="I28" s="21"/>
      <c r="J28" s="18"/>
    </row>
    <row r="29" spans="1:10" x14ac:dyDescent="0.25">
      <c r="A29" s="15">
        <v>35185</v>
      </c>
      <c r="B29" s="21">
        <v>58.814024459917235</v>
      </c>
      <c r="C29" s="21"/>
      <c r="D29" s="18"/>
      <c r="H29" s="18"/>
      <c r="I29" s="21"/>
      <c r="J29" s="18"/>
    </row>
    <row r="30" spans="1:10" x14ac:dyDescent="0.25">
      <c r="A30" s="15">
        <v>35216</v>
      </c>
      <c r="B30" s="21">
        <v>58.927494027088443</v>
      </c>
      <c r="D30" s="18"/>
      <c r="H30" s="18"/>
      <c r="I30" s="21"/>
      <c r="J30" s="18"/>
    </row>
    <row r="31" spans="1:10" x14ac:dyDescent="0.25">
      <c r="A31" s="15">
        <v>35246</v>
      </c>
      <c r="B31" s="21">
        <v>59.131361015753633</v>
      </c>
      <c r="D31" s="18"/>
      <c r="H31" s="18"/>
      <c r="I31" s="21"/>
      <c r="J31" s="18"/>
    </row>
    <row r="32" spans="1:10" x14ac:dyDescent="0.25">
      <c r="A32" s="15">
        <v>35277</v>
      </c>
      <c r="B32" s="21">
        <v>59.123069176053221</v>
      </c>
      <c r="D32" s="18"/>
      <c r="H32" s="18"/>
      <c r="I32" s="21"/>
      <c r="J32" s="18"/>
    </row>
    <row r="33" spans="1:10" x14ac:dyDescent="0.25">
      <c r="A33" s="15">
        <v>35308</v>
      </c>
      <c r="B33" s="21">
        <v>59.285519762386286</v>
      </c>
      <c r="D33" s="18"/>
      <c r="H33" s="18"/>
      <c r="I33" s="21"/>
      <c r="J33" s="18"/>
    </row>
    <row r="34" spans="1:10" x14ac:dyDescent="0.25">
      <c r="A34" s="15">
        <v>35338</v>
      </c>
      <c r="B34" s="21">
        <v>59.467435627864674</v>
      </c>
      <c r="D34" s="18"/>
      <c r="H34" s="18"/>
      <c r="I34" s="21"/>
      <c r="J34" s="18"/>
    </row>
    <row r="35" spans="1:10" x14ac:dyDescent="0.25">
      <c r="A35" s="15">
        <v>35369</v>
      </c>
      <c r="B35" s="21">
        <v>59.670828578974735</v>
      </c>
      <c r="D35" s="18"/>
      <c r="H35" s="18"/>
      <c r="I35" s="21"/>
      <c r="J35" s="18"/>
    </row>
    <row r="36" spans="1:10" x14ac:dyDescent="0.25">
      <c r="A36" s="15">
        <v>35399</v>
      </c>
      <c r="B36" s="21">
        <v>59.418559953455862</v>
      </c>
      <c r="D36" s="18"/>
      <c r="H36" s="18"/>
      <c r="I36" s="21"/>
      <c r="J36" s="18"/>
    </row>
    <row r="37" spans="1:10" x14ac:dyDescent="0.25">
      <c r="A37" s="15">
        <v>35430</v>
      </c>
      <c r="B37" s="21">
        <v>58.978554429030282</v>
      </c>
      <c r="D37" s="18"/>
      <c r="H37" s="18"/>
      <c r="I37" s="21"/>
      <c r="J37" s="18"/>
    </row>
    <row r="38" spans="1:10" x14ac:dyDescent="0.25">
      <c r="A38" s="15">
        <v>35461</v>
      </c>
      <c r="B38" s="21">
        <v>59.088869820320234</v>
      </c>
      <c r="D38" s="18"/>
      <c r="H38" s="18"/>
      <c r="I38" s="21"/>
      <c r="J38" s="18"/>
    </row>
    <row r="39" spans="1:10" x14ac:dyDescent="0.25">
      <c r="A39" s="15">
        <v>35489</v>
      </c>
      <c r="B39" s="21">
        <v>59.340911046180402</v>
      </c>
      <c r="D39" s="18"/>
      <c r="H39" s="18"/>
      <c r="I39" s="21"/>
      <c r="J39" s="18"/>
    </row>
    <row r="40" spans="1:10" x14ac:dyDescent="0.25">
      <c r="A40" s="15">
        <v>35520</v>
      </c>
      <c r="B40" s="21">
        <v>59.909476218007427</v>
      </c>
      <c r="D40" s="18"/>
      <c r="H40" s="18"/>
      <c r="I40" s="21"/>
      <c r="J40" s="18"/>
    </row>
    <row r="41" spans="1:10" x14ac:dyDescent="0.25">
      <c r="A41" s="15">
        <v>35550</v>
      </c>
      <c r="B41" s="21">
        <v>60.049997153660939</v>
      </c>
      <c r="D41" s="18"/>
      <c r="H41" s="18"/>
      <c r="I41" s="21"/>
      <c r="J41" s="18"/>
    </row>
    <row r="42" spans="1:10" x14ac:dyDescent="0.25">
      <c r="A42" s="15">
        <v>35581</v>
      </c>
      <c r="B42" s="21">
        <v>60.6381152556513</v>
      </c>
      <c r="D42" s="18"/>
      <c r="H42" s="18"/>
      <c r="I42" s="21"/>
      <c r="J42" s="18"/>
    </row>
    <row r="43" spans="1:10" x14ac:dyDescent="0.25">
      <c r="A43" s="15">
        <v>35611</v>
      </c>
      <c r="B43" s="21">
        <v>60.926872761554016</v>
      </c>
      <c r="D43" s="18"/>
      <c r="H43" s="18"/>
      <c r="I43" s="21"/>
      <c r="J43" s="18"/>
    </row>
    <row r="44" spans="1:10" x14ac:dyDescent="0.25">
      <c r="A44" s="15">
        <v>35642</v>
      </c>
      <c r="B44" s="21">
        <v>61.048998716669267</v>
      </c>
      <c r="D44" s="18"/>
      <c r="H44" s="18"/>
      <c r="I44" s="21"/>
      <c r="J44" s="18"/>
    </row>
    <row r="45" spans="1:10" x14ac:dyDescent="0.25">
      <c r="A45" s="15">
        <v>35673</v>
      </c>
      <c r="B45" s="21">
        <v>60.703827813010449</v>
      </c>
      <c r="D45" s="18"/>
      <c r="H45" s="18"/>
      <c r="I45" s="21"/>
      <c r="J45" s="18"/>
    </row>
    <row r="46" spans="1:10" x14ac:dyDescent="0.25">
      <c r="A46" s="15">
        <v>35703</v>
      </c>
      <c r="B46" s="21">
        <v>60.585364493140013</v>
      </c>
      <c r="D46" s="18"/>
      <c r="H46" s="18"/>
      <c r="I46" s="21"/>
      <c r="J46" s="18"/>
    </row>
    <row r="47" spans="1:10" x14ac:dyDescent="0.25">
      <c r="A47" s="15">
        <v>35734</v>
      </c>
      <c r="B47" s="21">
        <v>60.531367544628544</v>
      </c>
      <c r="D47" s="18"/>
      <c r="H47" s="18"/>
      <c r="I47" s="21"/>
      <c r="J47" s="18"/>
    </row>
    <row r="48" spans="1:10" x14ac:dyDescent="0.25">
      <c r="A48" s="15">
        <v>35764</v>
      </c>
      <c r="B48" s="21">
        <v>61.204291200041041</v>
      </c>
      <c r="D48" s="18"/>
      <c r="H48" s="18"/>
      <c r="I48" s="21"/>
      <c r="J48" s="18"/>
    </row>
    <row r="49" spans="1:10" x14ac:dyDescent="0.25">
      <c r="A49" s="15">
        <v>35795</v>
      </c>
      <c r="B49" s="21">
        <v>61.299334451157073</v>
      </c>
      <c r="D49" s="18"/>
      <c r="H49" s="18"/>
      <c r="I49" s="21"/>
      <c r="J49" s="18"/>
    </row>
    <row r="50" spans="1:10" x14ac:dyDescent="0.25">
      <c r="A50" s="15">
        <v>35826</v>
      </c>
      <c r="B50" s="21">
        <v>61.200119729067737</v>
      </c>
      <c r="D50" s="18"/>
      <c r="H50" s="18"/>
      <c r="I50" s="21"/>
      <c r="J50" s="18"/>
    </row>
    <row r="51" spans="1:10" x14ac:dyDescent="0.25">
      <c r="A51" s="15">
        <v>35854</v>
      </c>
      <c r="B51" s="21">
        <v>61.174427765278139</v>
      </c>
      <c r="D51" s="18"/>
      <c r="H51" s="18"/>
      <c r="I51" s="21"/>
      <c r="J51" s="18"/>
    </row>
    <row r="52" spans="1:10" x14ac:dyDescent="0.25">
      <c r="A52" s="15">
        <v>35885</v>
      </c>
      <c r="B52" s="21">
        <v>61.441812065811931</v>
      </c>
      <c r="D52" s="18"/>
      <c r="H52" s="18"/>
      <c r="I52" s="21"/>
      <c r="J52" s="18"/>
    </row>
    <row r="53" spans="1:10" x14ac:dyDescent="0.25">
      <c r="A53" s="15">
        <v>35915</v>
      </c>
      <c r="B53" s="21">
        <v>61.77712604161654</v>
      </c>
      <c r="D53" s="18"/>
      <c r="H53" s="18"/>
      <c r="I53" s="21"/>
      <c r="J53" s="18"/>
    </row>
    <row r="54" spans="1:10" x14ac:dyDescent="0.25">
      <c r="A54" s="15">
        <v>35946</v>
      </c>
      <c r="B54" s="21">
        <v>61.384099031480446</v>
      </c>
      <c r="D54" s="18"/>
      <c r="H54" s="18"/>
      <c r="I54" s="21"/>
      <c r="J54" s="18"/>
    </row>
    <row r="55" spans="1:10" x14ac:dyDescent="0.25">
      <c r="A55" s="15">
        <v>35976</v>
      </c>
      <c r="B55" s="21">
        <v>61.421210019321727</v>
      </c>
      <c r="D55" s="18"/>
      <c r="H55" s="18"/>
      <c r="I55" s="21"/>
      <c r="J55" s="18"/>
    </row>
    <row r="56" spans="1:10" x14ac:dyDescent="0.25">
      <c r="A56" s="15">
        <v>36007</v>
      </c>
      <c r="B56" s="21">
        <v>61.539487303051807</v>
      </c>
      <c r="D56" s="18"/>
      <c r="H56" s="18"/>
      <c r="I56" s="21"/>
      <c r="J56" s="18"/>
    </row>
    <row r="57" spans="1:10" x14ac:dyDescent="0.25">
      <c r="A57" s="15">
        <v>36038</v>
      </c>
      <c r="B57" s="21">
        <v>61.936262891214945</v>
      </c>
      <c r="D57" s="18"/>
      <c r="H57" s="18"/>
      <c r="I57" s="21"/>
      <c r="J57" s="18"/>
    </row>
    <row r="58" spans="1:10" x14ac:dyDescent="0.25">
      <c r="A58" s="15">
        <v>36068</v>
      </c>
      <c r="B58" s="21">
        <v>61.945498838580427</v>
      </c>
      <c r="D58" s="18"/>
      <c r="H58" s="18"/>
      <c r="I58" s="21"/>
      <c r="J58" s="18"/>
    </row>
    <row r="59" spans="1:10" x14ac:dyDescent="0.25">
      <c r="A59" s="15">
        <v>36099</v>
      </c>
      <c r="B59" s="21">
        <v>62.203343649349705</v>
      </c>
      <c r="D59" s="18"/>
      <c r="H59" s="18"/>
      <c r="I59" s="21"/>
      <c r="J59" s="18"/>
    </row>
    <row r="60" spans="1:10" x14ac:dyDescent="0.25">
      <c r="A60" s="15">
        <v>36129</v>
      </c>
      <c r="B60" s="21">
        <v>62.225259321876869</v>
      </c>
      <c r="D60" s="18"/>
      <c r="H60" s="18"/>
      <c r="I60" s="21"/>
      <c r="J60" s="18"/>
    </row>
    <row r="61" spans="1:10" x14ac:dyDescent="0.25">
      <c r="A61" s="15">
        <v>36160</v>
      </c>
      <c r="B61" s="21">
        <v>62.173228192348503</v>
      </c>
      <c r="D61" s="18"/>
      <c r="H61" s="18"/>
      <c r="I61" s="21"/>
      <c r="J61" s="18"/>
    </row>
    <row r="62" spans="1:10" x14ac:dyDescent="0.25">
      <c r="A62" s="15">
        <v>36191</v>
      </c>
      <c r="B62" s="21">
        <v>61.731811236328518</v>
      </c>
      <c r="D62" s="18"/>
      <c r="H62" s="18"/>
      <c r="I62" s="21"/>
      <c r="J62" s="18"/>
    </row>
    <row r="63" spans="1:10" x14ac:dyDescent="0.25">
      <c r="A63" s="15">
        <v>36219</v>
      </c>
      <c r="B63" s="21">
        <v>61.814175292783723</v>
      </c>
      <c r="D63" s="18"/>
      <c r="H63" s="18"/>
      <c r="I63" s="21"/>
      <c r="J63" s="18"/>
    </row>
    <row r="64" spans="1:10" x14ac:dyDescent="0.25">
      <c r="A64" s="15">
        <v>36250</v>
      </c>
      <c r="B64" s="21">
        <v>61.677570817038806</v>
      </c>
      <c r="D64" s="18"/>
      <c r="H64" s="18"/>
      <c r="I64" s="21"/>
      <c r="J64" s="18"/>
    </row>
    <row r="65" spans="1:10" x14ac:dyDescent="0.25">
      <c r="A65" s="15">
        <v>36280</v>
      </c>
      <c r="B65" s="21">
        <v>62.087846610054939</v>
      </c>
      <c r="D65" s="18"/>
      <c r="H65" s="18"/>
      <c r="I65" s="21"/>
      <c r="J65" s="18"/>
    </row>
    <row r="66" spans="1:10" x14ac:dyDescent="0.25">
      <c r="A66" s="15">
        <v>36311</v>
      </c>
      <c r="B66" s="21">
        <v>61.911767062466851</v>
      </c>
      <c r="C66" s="21"/>
      <c r="D66" s="17">
        <f>B66</f>
        <v>61.911767062466851</v>
      </c>
      <c r="H66" s="18"/>
      <c r="I66" s="21"/>
      <c r="J66" s="18"/>
    </row>
    <row r="67" spans="1:10" x14ac:dyDescent="0.25">
      <c r="A67" s="15">
        <v>36341</v>
      </c>
      <c r="B67" s="21">
        <v>62.425051250410391</v>
      </c>
      <c r="D67" s="18"/>
      <c r="H67" s="18"/>
      <c r="I67" s="21"/>
      <c r="J67" s="18"/>
    </row>
    <row r="68" spans="1:10" x14ac:dyDescent="0.25">
      <c r="A68" s="15">
        <v>36372</v>
      </c>
      <c r="B68" s="21">
        <v>62.943854814135328</v>
      </c>
      <c r="D68" s="18"/>
      <c r="H68" s="18"/>
      <c r="I68" s="21"/>
      <c r="J68" s="18"/>
    </row>
    <row r="69" spans="1:10" x14ac:dyDescent="0.25">
      <c r="A69" s="15">
        <v>36403</v>
      </c>
      <c r="B69" s="21">
        <v>63.865228914336157</v>
      </c>
      <c r="D69" s="18"/>
      <c r="H69" s="18"/>
      <c r="I69" s="21"/>
      <c r="J69" s="18"/>
    </row>
    <row r="70" spans="1:10" x14ac:dyDescent="0.25">
      <c r="A70" s="15">
        <v>36433</v>
      </c>
      <c r="B70" s="21">
        <v>64.566049682687321</v>
      </c>
      <c r="D70" s="18"/>
      <c r="H70" s="18"/>
      <c r="I70" s="21"/>
      <c r="J70" s="18"/>
    </row>
    <row r="71" spans="1:10" x14ac:dyDescent="0.25">
      <c r="A71" s="15">
        <v>36464</v>
      </c>
      <c r="B71" s="21">
        <v>64.997538628610968</v>
      </c>
      <c r="D71" s="18"/>
      <c r="H71" s="18"/>
      <c r="I71" s="21"/>
      <c r="J71" s="18"/>
    </row>
    <row r="72" spans="1:10" x14ac:dyDescent="0.25">
      <c r="A72" s="15">
        <v>36494</v>
      </c>
      <c r="B72" s="21">
        <v>65.617003612017399</v>
      </c>
      <c r="D72" s="18"/>
      <c r="H72" s="18"/>
      <c r="I72" s="21"/>
      <c r="J72" s="18"/>
    </row>
    <row r="73" spans="1:10" x14ac:dyDescent="0.25">
      <c r="A73" s="15">
        <v>36525</v>
      </c>
      <c r="B73" s="21">
        <v>66.183672097166195</v>
      </c>
      <c r="D73" s="18"/>
      <c r="H73" s="18"/>
      <c r="I73" s="21"/>
      <c r="J73" s="18"/>
    </row>
    <row r="74" spans="1:10" x14ac:dyDescent="0.25">
      <c r="A74" s="15">
        <v>36556</v>
      </c>
      <c r="B74" s="21">
        <v>66.05907057814936</v>
      </c>
      <c r="D74" s="18"/>
      <c r="H74" s="18"/>
      <c r="I74" s="21"/>
      <c r="J74" s="18"/>
    </row>
    <row r="75" spans="1:10" x14ac:dyDescent="0.25">
      <c r="A75" s="15">
        <v>36585</v>
      </c>
      <c r="B75" s="21">
        <v>66.240742495614953</v>
      </c>
      <c r="D75" s="18"/>
      <c r="H75" s="18"/>
      <c r="I75" s="21"/>
      <c r="J75" s="18"/>
    </row>
    <row r="76" spans="1:10" x14ac:dyDescent="0.25">
      <c r="A76" s="15">
        <v>36616</v>
      </c>
      <c r="B76" s="21">
        <v>66.7094984774143</v>
      </c>
      <c r="D76" s="18"/>
      <c r="H76" s="18"/>
      <c r="I76" s="21"/>
      <c r="J76" s="18"/>
    </row>
    <row r="77" spans="1:10" x14ac:dyDescent="0.25">
      <c r="A77" s="15">
        <v>36646</v>
      </c>
      <c r="B77" s="21">
        <v>68.169893552660071</v>
      </c>
      <c r="D77" s="18"/>
      <c r="H77" s="31"/>
      <c r="I77" s="21"/>
      <c r="J77" s="18"/>
    </row>
    <row r="78" spans="1:10" x14ac:dyDescent="0.25">
      <c r="A78" s="15">
        <v>36677</v>
      </c>
      <c r="B78" s="21">
        <v>69.202938176142808</v>
      </c>
      <c r="D78" s="18"/>
      <c r="H78" s="31"/>
      <c r="I78" s="21"/>
      <c r="J78" s="18"/>
    </row>
    <row r="79" spans="1:10" ht="14" x14ac:dyDescent="0.3">
      <c r="A79" s="15">
        <v>36707</v>
      </c>
      <c r="B79" s="21">
        <v>69.755345320253866</v>
      </c>
      <c r="D79" s="18"/>
      <c r="H79" s="32"/>
      <c r="I79" s="21"/>
      <c r="J79" s="18"/>
    </row>
    <row r="80" spans="1:10" x14ac:dyDescent="0.25">
      <c r="A80" s="15">
        <v>36738</v>
      </c>
      <c r="B80" s="21">
        <v>70.414736988406901</v>
      </c>
      <c r="D80" s="18"/>
      <c r="H80" s="18"/>
      <c r="I80" s="21"/>
      <c r="J80" s="18"/>
    </row>
    <row r="81" spans="1:11" x14ac:dyDescent="0.25">
      <c r="A81" s="15">
        <v>36769</v>
      </c>
      <c r="B81" s="21">
        <v>70.947217180261688</v>
      </c>
      <c r="D81" s="18"/>
      <c r="H81" s="18"/>
      <c r="I81" s="21"/>
      <c r="J81" s="18"/>
    </row>
    <row r="82" spans="1:11" x14ac:dyDescent="0.25">
      <c r="A82" s="15">
        <v>36799</v>
      </c>
      <c r="B82" s="21">
        <v>71.280635407268662</v>
      </c>
      <c r="C82" s="21"/>
      <c r="D82" s="18"/>
      <c r="I82" s="21"/>
      <c r="J82" s="18"/>
    </row>
    <row r="83" spans="1:11" x14ac:dyDescent="0.25">
      <c r="A83" s="15">
        <v>36830</v>
      </c>
      <c r="B83" s="21">
        <v>71.430383354578638</v>
      </c>
      <c r="C83" s="21"/>
      <c r="D83" s="17">
        <f>B83</f>
        <v>71.430383354578638</v>
      </c>
      <c r="H83" s="18"/>
      <c r="I83" s="21"/>
      <c r="J83" s="18"/>
    </row>
    <row r="84" spans="1:11" x14ac:dyDescent="0.25">
      <c r="A84" s="15">
        <v>36860</v>
      </c>
      <c r="B84" s="21">
        <v>71.120897343399704</v>
      </c>
      <c r="D84" s="17"/>
      <c r="H84" s="18"/>
      <c r="I84" s="21"/>
      <c r="J84" s="18"/>
    </row>
    <row r="85" spans="1:11" x14ac:dyDescent="0.25">
      <c r="A85" s="15">
        <v>36891</v>
      </c>
      <c r="B85" s="21">
        <v>71.077979516329776</v>
      </c>
      <c r="D85" s="18"/>
      <c r="H85" s="18"/>
      <c r="I85" s="21"/>
      <c r="J85" s="18"/>
    </row>
    <row r="86" spans="1:11" x14ac:dyDescent="0.25">
      <c r="A86" s="15">
        <v>36922</v>
      </c>
      <c r="B86" s="21">
        <v>70.93963126149859</v>
      </c>
      <c r="D86" s="18"/>
      <c r="E86" s="21">
        <f>AVERAGE($B$86:$B$97)</f>
        <v>68.523437911376178</v>
      </c>
      <c r="H86" s="18"/>
      <c r="I86" s="21"/>
      <c r="J86" s="18"/>
      <c r="K86" s="21"/>
    </row>
    <row r="87" spans="1:11" x14ac:dyDescent="0.25">
      <c r="A87" s="15">
        <v>36950</v>
      </c>
      <c r="B87" s="21">
        <v>70.946559953154704</v>
      </c>
      <c r="D87" s="18"/>
      <c r="E87" s="21">
        <f t="shared" ref="E87:E97" si="0">AVERAGE($B$86:$B$97)</f>
        <v>68.523437911376178</v>
      </c>
      <c r="H87" s="18"/>
      <c r="I87" s="21"/>
      <c r="J87" s="18"/>
      <c r="K87" s="21"/>
    </row>
    <row r="88" spans="1:11" x14ac:dyDescent="0.25">
      <c r="A88" s="15">
        <v>36981</v>
      </c>
      <c r="B88" s="21">
        <v>70.730847140219339</v>
      </c>
      <c r="D88" s="18"/>
      <c r="E88" s="21">
        <f t="shared" si="0"/>
        <v>68.523437911376178</v>
      </c>
      <c r="H88" s="18"/>
      <c r="I88" s="21"/>
      <c r="J88" s="18"/>
      <c r="K88" s="21"/>
    </row>
    <row r="89" spans="1:11" x14ac:dyDescent="0.25">
      <c r="A89" s="15">
        <v>37011</v>
      </c>
      <c r="B89" s="21">
        <v>70.161656328077299</v>
      </c>
      <c r="D89" s="18"/>
      <c r="E89" s="21">
        <f t="shared" si="0"/>
        <v>68.523437911376178</v>
      </c>
      <c r="H89" s="18"/>
      <c r="I89" s="21"/>
      <c r="J89" s="18"/>
      <c r="K89" s="21"/>
    </row>
    <row r="90" spans="1:11" x14ac:dyDescent="0.25">
      <c r="A90" s="15">
        <v>37042</v>
      </c>
      <c r="B90" s="21">
        <v>69.379773576569221</v>
      </c>
      <c r="D90" s="18"/>
      <c r="E90" s="21">
        <f t="shared" si="0"/>
        <v>68.523437911376178</v>
      </c>
      <c r="H90" s="18"/>
      <c r="I90" s="21"/>
      <c r="J90" s="18"/>
      <c r="K90" s="21"/>
    </row>
    <row r="91" spans="1:11" x14ac:dyDescent="0.25">
      <c r="A91" s="15">
        <v>37072</v>
      </c>
      <c r="B91" s="21">
        <v>67.997152835673987</v>
      </c>
      <c r="E91" s="21">
        <f t="shared" si="0"/>
        <v>68.523437911376178</v>
      </c>
      <c r="F91" t="s">
        <v>17</v>
      </c>
      <c r="H91" s="18"/>
      <c r="I91" s="21"/>
      <c r="J91" s="18"/>
      <c r="K91" s="21"/>
    </row>
    <row r="92" spans="1:11" x14ac:dyDescent="0.25">
      <c r="A92" s="15">
        <v>37103</v>
      </c>
      <c r="B92" s="21">
        <v>67.323793379790857</v>
      </c>
      <c r="E92" s="21">
        <f t="shared" si="0"/>
        <v>68.523437911376178</v>
      </c>
      <c r="H92" s="18"/>
      <c r="I92" s="21"/>
      <c r="J92" s="18"/>
      <c r="K92" s="21"/>
    </row>
    <row r="93" spans="1:11" x14ac:dyDescent="0.25">
      <c r="A93" s="15">
        <v>37134</v>
      </c>
      <c r="B93" s="21">
        <v>66.991252879077962</v>
      </c>
      <c r="E93" s="21">
        <f t="shared" si="0"/>
        <v>68.523437911376178</v>
      </c>
      <c r="H93" s="18"/>
      <c r="I93" s="21"/>
      <c r="J93" s="18"/>
      <c r="K93" s="21"/>
    </row>
    <row r="94" spans="1:11" x14ac:dyDescent="0.25">
      <c r="A94" s="15">
        <v>37164</v>
      </c>
      <c r="B94" s="21">
        <v>67.32805521793685</v>
      </c>
      <c r="E94" s="21">
        <f t="shared" si="0"/>
        <v>68.523437911376178</v>
      </c>
      <c r="H94" s="18"/>
      <c r="I94" s="21"/>
      <c r="J94" s="18"/>
      <c r="K94" s="21"/>
    </row>
    <row r="95" spans="1:11" x14ac:dyDescent="0.25">
      <c r="A95" s="15">
        <v>37195</v>
      </c>
      <c r="B95" s="21">
        <v>67.132820900211243</v>
      </c>
      <c r="E95" s="21">
        <f t="shared" si="0"/>
        <v>68.523437911376178</v>
      </c>
      <c r="H95" s="18"/>
      <c r="I95" s="21"/>
      <c r="J95" s="18"/>
      <c r="K95" s="21"/>
    </row>
    <row r="96" spans="1:11" x14ac:dyDescent="0.25">
      <c r="A96" s="15">
        <v>37225</v>
      </c>
      <c r="B96" s="21">
        <v>66.775105292000546</v>
      </c>
      <c r="E96" s="21">
        <f t="shared" si="0"/>
        <v>68.523437911376178</v>
      </c>
      <c r="H96" s="18"/>
      <c r="I96" s="21"/>
      <c r="J96" s="18"/>
      <c r="K96" s="21"/>
    </row>
    <row r="97" spans="1:12" x14ac:dyDescent="0.25">
      <c r="A97" s="15">
        <v>37256</v>
      </c>
      <c r="B97" s="21">
        <v>66.574606172303632</v>
      </c>
      <c r="E97" s="21">
        <f t="shared" si="0"/>
        <v>68.523437911376178</v>
      </c>
      <c r="H97" s="18"/>
      <c r="I97" s="21"/>
      <c r="J97" s="18"/>
      <c r="K97" s="21"/>
    </row>
    <row r="98" spans="1:12" x14ac:dyDescent="0.25">
      <c r="A98" s="15">
        <v>37287</v>
      </c>
      <c r="B98" s="21">
        <v>66.683575361574384</v>
      </c>
      <c r="E98" s="21">
        <f t="shared" ref="E98:E109" si="1">AVERAGE($B$98:$B$109)</f>
        <v>66.520268806182855</v>
      </c>
      <c r="H98" s="18"/>
      <c r="I98" s="21"/>
      <c r="J98" s="18"/>
      <c r="K98" s="21"/>
      <c r="L98" s="21"/>
    </row>
    <row r="99" spans="1:12" x14ac:dyDescent="0.25">
      <c r="A99" s="15">
        <v>37315</v>
      </c>
      <c r="B99" s="21">
        <v>66.742863274860582</v>
      </c>
      <c r="E99" s="21">
        <f t="shared" si="1"/>
        <v>66.520268806182855</v>
      </c>
      <c r="H99" s="18"/>
      <c r="I99" s="21"/>
      <c r="J99" s="18"/>
      <c r="K99" s="21"/>
      <c r="L99" s="21"/>
    </row>
    <row r="100" spans="1:12" x14ac:dyDescent="0.25">
      <c r="A100" s="15">
        <v>37346</v>
      </c>
      <c r="B100" s="21">
        <v>66.721701122801306</v>
      </c>
      <c r="E100" s="21">
        <f t="shared" si="1"/>
        <v>66.520268806182855</v>
      </c>
      <c r="H100" s="18"/>
      <c r="I100" s="21"/>
      <c r="J100" s="18"/>
      <c r="K100" s="21"/>
      <c r="L100" s="21"/>
    </row>
    <row r="101" spans="1:12" x14ac:dyDescent="0.25">
      <c r="A101" s="15">
        <v>37376</v>
      </c>
      <c r="B101" s="21">
        <v>66.646379274449799</v>
      </c>
      <c r="E101" s="21">
        <f t="shared" si="1"/>
        <v>66.520268806182855</v>
      </c>
      <c r="H101" s="18"/>
      <c r="I101" s="21"/>
      <c r="J101" s="18"/>
      <c r="K101" s="21"/>
      <c r="L101" s="21"/>
    </row>
    <row r="102" spans="1:12" x14ac:dyDescent="0.25">
      <c r="A102" s="15">
        <v>37407</v>
      </c>
      <c r="B102" s="21">
        <v>66.738486480123854</v>
      </c>
      <c r="E102" s="21">
        <f t="shared" si="1"/>
        <v>66.520268806182855</v>
      </c>
      <c r="H102" s="18"/>
      <c r="I102" s="21"/>
      <c r="J102" s="18"/>
      <c r="K102" s="21"/>
      <c r="L102" s="21"/>
    </row>
    <row r="103" spans="1:12" x14ac:dyDescent="0.25">
      <c r="A103" s="15">
        <v>37437</v>
      </c>
      <c r="B103" s="21">
        <v>66.929877261040843</v>
      </c>
      <c r="E103" s="21">
        <f t="shared" si="1"/>
        <v>66.520268806182855</v>
      </c>
      <c r="F103" t="s">
        <v>18</v>
      </c>
      <c r="G103" t="s">
        <v>25</v>
      </c>
      <c r="H103" s="17">
        <f>(E103/E91-1)*100</f>
        <v>-2.9233342141766094</v>
      </c>
      <c r="I103" s="21"/>
      <c r="J103" s="18"/>
      <c r="K103" s="21"/>
      <c r="L103" s="21"/>
    </row>
    <row r="104" spans="1:12" x14ac:dyDescent="0.25">
      <c r="A104" s="15">
        <v>37468</v>
      </c>
      <c r="B104" s="21">
        <v>66.725278953728747</v>
      </c>
      <c r="E104" s="21">
        <f t="shared" si="1"/>
        <v>66.520268806182855</v>
      </c>
      <c r="H104" s="18"/>
      <c r="I104" s="21"/>
      <c r="J104" s="18"/>
      <c r="K104" s="21"/>
      <c r="L104" s="21"/>
    </row>
    <row r="105" spans="1:12" x14ac:dyDescent="0.25">
      <c r="A105" s="15">
        <v>37499</v>
      </c>
      <c r="B105" s="21">
        <v>66.578262112368208</v>
      </c>
      <c r="E105" s="21">
        <f t="shared" si="1"/>
        <v>66.520268806182855</v>
      </c>
      <c r="H105" s="18"/>
      <c r="I105" s="21"/>
      <c r="J105" s="18"/>
      <c r="K105" s="21"/>
      <c r="L105" s="21"/>
    </row>
    <row r="106" spans="1:12" x14ac:dyDescent="0.25">
      <c r="A106" s="15">
        <v>37529</v>
      </c>
      <c r="B106" s="21">
        <v>66.409876701425191</v>
      </c>
      <c r="E106" s="21">
        <f t="shared" si="1"/>
        <v>66.520268806182855</v>
      </c>
      <c r="H106" s="18"/>
      <c r="I106" s="21"/>
      <c r="J106" s="18"/>
      <c r="K106" s="21"/>
      <c r="L106" s="21"/>
    </row>
    <row r="107" spans="1:12" x14ac:dyDescent="0.25">
      <c r="A107" s="15">
        <v>37560</v>
      </c>
      <c r="B107" s="21">
        <v>66.226443700921067</v>
      </c>
      <c r="C107" s="37"/>
      <c r="E107" s="21">
        <f t="shared" si="1"/>
        <v>66.520268806182855</v>
      </c>
      <c r="H107" s="18"/>
      <c r="I107" s="21"/>
      <c r="J107" s="18"/>
      <c r="K107" s="21"/>
      <c r="L107" s="21"/>
    </row>
    <row r="108" spans="1:12" x14ac:dyDescent="0.25">
      <c r="A108" s="15">
        <v>37590</v>
      </c>
      <c r="B108" s="21">
        <v>65.91518068189059</v>
      </c>
      <c r="E108" s="21">
        <f t="shared" si="1"/>
        <v>66.520268806182855</v>
      </c>
      <c r="H108" s="18"/>
      <c r="I108" s="21"/>
      <c r="J108" s="18"/>
      <c r="L108" s="21"/>
    </row>
    <row r="109" spans="1:12" x14ac:dyDescent="0.25">
      <c r="A109" s="15">
        <v>37621</v>
      </c>
      <c r="B109" s="21">
        <v>65.925300749009637</v>
      </c>
      <c r="E109" s="21">
        <f t="shared" si="1"/>
        <v>66.520268806182855</v>
      </c>
      <c r="H109" s="18"/>
      <c r="I109" s="21"/>
      <c r="J109" s="18"/>
      <c r="L109" s="21"/>
    </row>
    <row r="110" spans="1:12" x14ac:dyDescent="0.25">
      <c r="A110" s="15">
        <v>37652</v>
      </c>
      <c r="B110" s="21">
        <v>65.909735795803414</v>
      </c>
      <c r="E110" s="21">
        <f>AVERAGE($B$110:$B$121)</f>
        <v>65.842671543073379</v>
      </c>
      <c r="H110" s="18"/>
      <c r="I110" s="21"/>
      <c r="J110" s="18"/>
    </row>
    <row r="111" spans="1:12" x14ac:dyDescent="0.25">
      <c r="A111" s="15">
        <v>37680</v>
      </c>
      <c r="B111" s="21">
        <v>65.777060005450807</v>
      </c>
      <c r="E111" s="21">
        <f t="shared" ref="E111:E121" si="2">AVERAGE($B$110:$B$121)</f>
        <v>65.842671543073379</v>
      </c>
      <c r="I111" s="21"/>
      <c r="J111" s="18"/>
    </row>
    <row r="112" spans="1:12" x14ac:dyDescent="0.25">
      <c r="A112" s="15">
        <v>37711</v>
      </c>
      <c r="B112" s="21">
        <v>65.173919021081517</v>
      </c>
      <c r="E112" s="21">
        <f t="shared" si="2"/>
        <v>65.842671543073379</v>
      </c>
      <c r="I112" s="21"/>
      <c r="J112" s="18"/>
    </row>
    <row r="113" spans="1:10" x14ac:dyDescent="0.25">
      <c r="A113" s="15">
        <v>37741</v>
      </c>
      <c r="B113" s="21">
        <v>65.164716185682039</v>
      </c>
      <c r="E113" s="21">
        <f t="shared" si="2"/>
        <v>65.842671543073379</v>
      </c>
      <c r="I113" s="21"/>
      <c r="J113" s="18"/>
    </row>
    <row r="114" spans="1:10" x14ac:dyDescent="0.25">
      <c r="A114" s="15">
        <v>37772</v>
      </c>
      <c r="B114" s="21">
        <v>65.151455072068188</v>
      </c>
      <c r="C114" s="17"/>
      <c r="E114" s="21">
        <f t="shared" si="2"/>
        <v>65.842671543073379</v>
      </c>
      <c r="I114" s="21"/>
      <c r="J114" s="18"/>
    </row>
    <row r="115" spans="1:10" x14ac:dyDescent="0.25">
      <c r="A115" s="15">
        <v>37802</v>
      </c>
      <c r="B115" s="21">
        <v>65.475839583835807</v>
      </c>
      <c r="C115" s="17"/>
      <c r="E115" s="21">
        <f t="shared" si="2"/>
        <v>65.842671543073379</v>
      </c>
      <c r="F115" t="s">
        <v>19</v>
      </c>
      <c r="G115" t="s">
        <v>25</v>
      </c>
      <c r="H115" s="17">
        <f>(E115/E103-1)*100</f>
        <v>-1.0186327795574046</v>
      </c>
      <c r="I115" s="21"/>
      <c r="J115" s="18"/>
    </row>
    <row r="116" spans="1:10" x14ac:dyDescent="0.25">
      <c r="A116" s="15">
        <v>37833</v>
      </c>
      <c r="B116" s="21">
        <v>65.74927384885811</v>
      </c>
      <c r="C116" s="21"/>
      <c r="E116" s="21">
        <f t="shared" si="2"/>
        <v>65.842671543073379</v>
      </c>
      <c r="I116" s="21"/>
      <c r="J116" s="18"/>
    </row>
    <row r="117" spans="1:10" x14ac:dyDescent="0.25">
      <c r="A117" s="15">
        <v>37864</v>
      </c>
      <c r="B117" s="21">
        <v>65.938347007099154</v>
      </c>
      <c r="C117" s="21"/>
      <c r="D117" s="33">
        <f>B117</f>
        <v>65.938347007099154</v>
      </c>
      <c r="E117" s="21">
        <f t="shared" si="2"/>
        <v>65.842671543073379</v>
      </c>
      <c r="I117" s="21"/>
      <c r="J117" s="18"/>
    </row>
    <row r="118" spans="1:10" x14ac:dyDescent="0.25">
      <c r="A118" s="15">
        <v>37894</v>
      </c>
      <c r="B118" s="21">
        <v>66.049885211850224</v>
      </c>
      <c r="E118" s="21">
        <f t="shared" si="2"/>
        <v>65.842671543073379</v>
      </c>
      <c r="I118" s="21"/>
      <c r="J118" s="18"/>
    </row>
    <row r="119" spans="1:10" x14ac:dyDescent="0.25">
      <c r="A119" s="15">
        <v>37925</v>
      </c>
      <c r="B119" s="21">
        <v>66.396913453426691</v>
      </c>
      <c r="E119" s="21">
        <f t="shared" si="2"/>
        <v>65.842671543073379</v>
      </c>
      <c r="I119" s="21"/>
      <c r="J119" s="18"/>
    </row>
    <row r="120" spans="1:10" x14ac:dyDescent="0.25">
      <c r="A120" s="15">
        <v>37955</v>
      </c>
      <c r="B120" s="21">
        <v>66.438470651645048</v>
      </c>
      <c r="E120" s="21">
        <f t="shared" si="2"/>
        <v>65.842671543073379</v>
      </c>
      <c r="I120" s="21"/>
      <c r="J120" s="18"/>
    </row>
    <row r="121" spans="1:10" x14ac:dyDescent="0.25">
      <c r="A121" s="15">
        <v>37986</v>
      </c>
      <c r="B121" s="21">
        <v>66.88644268007954</v>
      </c>
      <c r="E121" s="21">
        <f t="shared" si="2"/>
        <v>65.842671543073379</v>
      </c>
      <c r="I121" s="21"/>
      <c r="J121" s="18"/>
    </row>
    <row r="122" spans="1:10" x14ac:dyDescent="0.25">
      <c r="A122" s="15">
        <v>38017</v>
      </c>
      <c r="B122" s="21">
        <v>67.767503497559943</v>
      </c>
      <c r="E122" s="21">
        <f>AVERAGE($B$122:$B$133)</f>
        <v>71.571542019313952</v>
      </c>
      <c r="I122" s="21"/>
      <c r="J122" s="18"/>
    </row>
    <row r="123" spans="1:10" x14ac:dyDescent="0.25">
      <c r="A123" s="15">
        <v>38046</v>
      </c>
      <c r="B123" s="21">
        <v>69.453102360244472</v>
      </c>
      <c r="E123" s="21">
        <f t="shared" ref="E123:E133" si="3">AVERAGE($B$122:$B$133)</f>
        <v>71.571542019313952</v>
      </c>
      <c r="I123" s="21"/>
      <c r="J123" s="18"/>
    </row>
    <row r="124" spans="1:10" x14ac:dyDescent="0.25">
      <c r="A124" s="15">
        <v>38077</v>
      </c>
      <c r="B124" s="21">
        <v>70.956543884894614</v>
      </c>
      <c r="E124" s="21">
        <f t="shared" si="3"/>
        <v>71.571542019313952</v>
      </c>
      <c r="I124" s="21"/>
      <c r="J124" s="18"/>
    </row>
    <row r="125" spans="1:10" x14ac:dyDescent="0.25">
      <c r="A125" s="15">
        <v>38107</v>
      </c>
      <c r="B125" s="21">
        <v>71.32678710067502</v>
      </c>
      <c r="E125" s="21">
        <f t="shared" si="3"/>
        <v>71.571542019313952</v>
      </c>
      <c r="I125" s="21"/>
      <c r="J125" s="18"/>
    </row>
    <row r="126" spans="1:10" x14ac:dyDescent="0.25">
      <c r="A126" s="15">
        <v>38138</v>
      </c>
      <c r="B126" s="21">
        <v>71.621888434311956</v>
      </c>
      <c r="E126" s="21">
        <f t="shared" si="3"/>
        <v>71.571542019313952</v>
      </c>
      <c r="I126" s="21"/>
      <c r="J126" s="18"/>
    </row>
    <row r="127" spans="1:10" x14ac:dyDescent="0.25">
      <c r="A127" s="15">
        <v>38168</v>
      </c>
      <c r="B127" s="21">
        <v>71.700107196913194</v>
      </c>
      <c r="E127" s="21">
        <f t="shared" si="3"/>
        <v>71.571542019313952</v>
      </c>
      <c r="F127" t="s">
        <v>20</v>
      </c>
      <c r="G127" t="s">
        <v>25</v>
      </c>
      <c r="H127" s="17">
        <f>(E127/E115-1)*100</f>
        <v>8.7008475536914034</v>
      </c>
      <c r="I127" s="21"/>
      <c r="J127" s="18"/>
    </row>
    <row r="128" spans="1:10" x14ac:dyDescent="0.25">
      <c r="A128" s="15">
        <v>38199</v>
      </c>
      <c r="B128" s="21">
        <v>71.42136701052037</v>
      </c>
      <c r="E128" s="21">
        <f t="shared" si="3"/>
        <v>71.571542019313952</v>
      </c>
      <c r="I128" s="21"/>
      <c r="J128" s="18"/>
    </row>
    <row r="129" spans="1:10" x14ac:dyDescent="0.25">
      <c r="A129" s="15">
        <v>38230</v>
      </c>
      <c r="B129" s="21">
        <v>71.654860067224121</v>
      </c>
      <c r="E129" s="21">
        <f t="shared" si="3"/>
        <v>71.571542019313952</v>
      </c>
      <c r="I129" s="21"/>
      <c r="J129" s="18"/>
    </row>
    <row r="130" spans="1:10" x14ac:dyDescent="0.25">
      <c r="A130" s="15">
        <v>38260</v>
      </c>
      <c r="B130" s="21">
        <v>71.860304456631297</v>
      </c>
      <c r="E130" s="21">
        <f t="shared" si="3"/>
        <v>71.571542019313952</v>
      </c>
      <c r="I130" s="21"/>
      <c r="J130" s="18"/>
    </row>
    <row r="131" spans="1:10" x14ac:dyDescent="0.25">
      <c r="A131" s="15">
        <v>38291</v>
      </c>
      <c r="B131" s="21">
        <v>73.322227311169499</v>
      </c>
      <c r="E131" s="21">
        <f t="shared" si="3"/>
        <v>71.571542019313952</v>
      </c>
      <c r="I131" s="21"/>
      <c r="J131" s="18"/>
    </row>
    <row r="132" spans="1:10" x14ac:dyDescent="0.25">
      <c r="A132" s="15">
        <v>38321</v>
      </c>
      <c r="B132" s="21">
        <v>73.81002877899877</v>
      </c>
      <c r="E132" s="21">
        <f t="shared" si="3"/>
        <v>71.571542019313952</v>
      </c>
      <c r="I132" s="21"/>
      <c r="J132" s="18"/>
    </row>
    <row r="133" spans="1:10" x14ac:dyDescent="0.25">
      <c r="A133" s="15">
        <v>38352</v>
      </c>
      <c r="B133" s="21">
        <v>73.963784132624156</v>
      </c>
      <c r="E133" s="21">
        <f t="shared" si="3"/>
        <v>71.571542019313952</v>
      </c>
      <c r="I133" s="21"/>
      <c r="J133" s="18"/>
    </row>
    <row r="134" spans="1:10" x14ac:dyDescent="0.25">
      <c r="A134" s="15">
        <v>38383</v>
      </c>
      <c r="B134" s="21">
        <v>73.823319747790634</v>
      </c>
      <c r="E134" s="21">
        <f>AVERAGE($B$134:$B$145)</f>
        <v>75.607735121427524</v>
      </c>
      <c r="I134" s="21"/>
      <c r="J134" s="18"/>
    </row>
    <row r="135" spans="1:10" x14ac:dyDescent="0.25">
      <c r="A135" s="15">
        <v>38411</v>
      </c>
      <c r="B135" s="21">
        <v>74.09862994086653</v>
      </c>
      <c r="E135" s="21">
        <f t="shared" ref="E135:E145" si="4">AVERAGE($B$134:$B$145)</f>
        <v>75.607735121427524</v>
      </c>
      <c r="I135" s="21"/>
      <c r="J135" s="18"/>
    </row>
    <row r="136" spans="1:10" x14ac:dyDescent="0.25">
      <c r="A136" s="15">
        <v>38442</v>
      </c>
      <c r="B136" s="21">
        <v>74.487767726509105</v>
      </c>
      <c r="E136" s="21">
        <f t="shared" si="4"/>
        <v>75.607735121427524</v>
      </c>
      <c r="I136" s="21"/>
      <c r="J136" s="18"/>
    </row>
    <row r="137" spans="1:10" x14ac:dyDescent="0.25">
      <c r="A137" s="15">
        <v>38472</v>
      </c>
      <c r="B137" s="21">
        <v>74.693592310649393</v>
      </c>
      <c r="E137" s="21">
        <f t="shared" si="4"/>
        <v>75.607735121427524</v>
      </c>
      <c r="I137" s="21"/>
      <c r="J137" s="18"/>
    </row>
    <row r="138" spans="1:10" x14ac:dyDescent="0.25">
      <c r="A138" s="15">
        <v>38503</v>
      </c>
      <c r="B138" s="21">
        <v>74.993869264853117</v>
      </c>
      <c r="E138" s="21">
        <f t="shared" si="4"/>
        <v>75.607735121427524</v>
      </c>
      <c r="I138" s="21"/>
      <c r="J138" s="18"/>
    </row>
    <row r="139" spans="1:10" x14ac:dyDescent="0.25">
      <c r="A139" s="15">
        <v>38533</v>
      </c>
      <c r="B139" s="21">
        <v>75.457257335851821</v>
      </c>
      <c r="E139" s="21">
        <f t="shared" si="4"/>
        <v>75.607735121427524</v>
      </c>
      <c r="F139" t="s">
        <v>21</v>
      </c>
      <c r="G139" t="s">
        <v>25</v>
      </c>
      <c r="H139" s="17">
        <f>(E139/E127-1)*100</f>
        <v>5.6393826208528397</v>
      </c>
      <c r="I139" s="21"/>
      <c r="J139" s="18"/>
    </row>
    <row r="140" spans="1:10" x14ac:dyDescent="0.25">
      <c r="A140" s="15">
        <v>38564</v>
      </c>
      <c r="B140" s="21">
        <v>75.73591238434328</v>
      </c>
      <c r="E140" s="21">
        <f t="shared" si="4"/>
        <v>75.607735121427524</v>
      </c>
      <c r="I140" s="21"/>
      <c r="J140" s="18"/>
    </row>
    <row r="141" spans="1:10" x14ac:dyDescent="0.25">
      <c r="A141" s="15">
        <v>38595</v>
      </c>
      <c r="B141" s="21">
        <v>75.973623973288397</v>
      </c>
      <c r="E141" s="21">
        <f t="shared" si="4"/>
        <v>75.607735121427524</v>
      </c>
      <c r="I141" s="21"/>
      <c r="J141" s="18"/>
    </row>
    <row r="142" spans="1:10" x14ac:dyDescent="0.25">
      <c r="A142" s="15">
        <v>38625</v>
      </c>
      <c r="B142" s="21">
        <v>76.477445144236896</v>
      </c>
      <c r="E142" s="21">
        <f t="shared" si="4"/>
        <v>75.607735121427524</v>
      </c>
      <c r="I142" s="21"/>
      <c r="J142" s="18"/>
    </row>
    <row r="143" spans="1:10" x14ac:dyDescent="0.25">
      <c r="A143" s="15">
        <v>38656</v>
      </c>
      <c r="B143" s="21">
        <v>76.80117713148708</v>
      </c>
      <c r="E143" s="21">
        <f t="shared" si="4"/>
        <v>75.607735121427524</v>
      </c>
      <c r="I143" s="21"/>
      <c r="J143" s="18"/>
    </row>
    <row r="144" spans="1:10" x14ac:dyDescent="0.25">
      <c r="A144" s="15">
        <v>38686</v>
      </c>
      <c r="B144" s="21">
        <v>77.264038822507942</v>
      </c>
      <c r="E144" s="21">
        <f t="shared" si="4"/>
        <v>75.607735121427524</v>
      </c>
      <c r="I144" s="21"/>
      <c r="J144" s="18"/>
    </row>
    <row r="145" spans="1:10" x14ac:dyDescent="0.25">
      <c r="A145" s="15">
        <v>38717</v>
      </c>
      <c r="B145" s="21">
        <v>77.486187674746191</v>
      </c>
      <c r="E145" s="21">
        <f t="shared" si="4"/>
        <v>75.607735121427524</v>
      </c>
      <c r="I145" s="21"/>
      <c r="J145" s="18"/>
    </row>
    <row r="146" spans="1:10" x14ac:dyDescent="0.25">
      <c r="A146" s="15">
        <v>38748</v>
      </c>
      <c r="B146" s="21">
        <v>78.157866604267625</v>
      </c>
      <c r="E146" s="21">
        <f>AVERAGE($B$146:$B$157)</f>
        <v>80.764926356704962</v>
      </c>
      <c r="I146" s="21"/>
      <c r="J146" s="18"/>
    </row>
    <row r="147" spans="1:10" x14ac:dyDescent="0.25">
      <c r="A147" s="15">
        <v>38776</v>
      </c>
      <c r="B147" s="21">
        <v>78.694397617698172</v>
      </c>
      <c r="E147" s="21">
        <f t="shared" ref="E147:E157" si="5">AVERAGE($B$146:$B$157)</f>
        <v>80.764926356704962</v>
      </c>
      <c r="I147" s="21"/>
      <c r="J147" s="18"/>
    </row>
    <row r="148" spans="1:10" x14ac:dyDescent="0.25">
      <c r="A148" s="15">
        <v>38807</v>
      </c>
      <c r="B148" s="21">
        <v>79.079216401016907</v>
      </c>
      <c r="E148" s="21">
        <f t="shared" si="5"/>
        <v>80.764926356704962</v>
      </c>
      <c r="I148" s="21"/>
      <c r="J148" s="18"/>
    </row>
    <row r="149" spans="1:10" x14ac:dyDescent="0.25">
      <c r="A149" s="15">
        <v>38837</v>
      </c>
      <c r="B149" s="21">
        <v>79.379899272223341</v>
      </c>
      <c r="E149" s="21">
        <f t="shared" si="5"/>
        <v>80.764926356704962</v>
      </c>
      <c r="I149" s="21"/>
      <c r="J149" s="18"/>
    </row>
    <row r="150" spans="1:10" x14ac:dyDescent="0.25">
      <c r="A150" s="15">
        <v>38868</v>
      </c>
      <c r="B150" s="21">
        <v>80.068439771734447</v>
      </c>
      <c r="E150" s="21">
        <f t="shared" si="5"/>
        <v>80.764926356704962</v>
      </c>
      <c r="I150" s="21"/>
      <c r="J150" s="18"/>
    </row>
    <row r="151" spans="1:10" x14ac:dyDescent="0.25">
      <c r="A151" s="15">
        <v>38898</v>
      </c>
      <c r="B151" s="21">
        <v>80.8883382864813</v>
      </c>
      <c r="E151" s="21">
        <f t="shared" si="5"/>
        <v>80.764926356704962</v>
      </c>
      <c r="F151" t="s">
        <v>22</v>
      </c>
      <c r="G151" t="s">
        <v>25</v>
      </c>
      <c r="H151" s="17">
        <f>(E151/E139-1)*100</f>
        <v>6.8209836295120896</v>
      </c>
      <c r="I151" s="21"/>
      <c r="J151" s="18"/>
    </row>
    <row r="152" spans="1:10" x14ac:dyDescent="0.25">
      <c r="A152" s="15">
        <v>38929</v>
      </c>
      <c r="B152" s="21">
        <v>80.929112572028458</v>
      </c>
      <c r="E152" s="21">
        <f t="shared" si="5"/>
        <v>80.764926356704962</v>
      </c>
      <c r="I152" s="21"/>
      <c r="J152" s="18"/>
    </row>
    <row r="153" spans="1:10" x14ac:dyDescent="0.25">
      <c r="A153" s="15">
        <v>38960</v>
      </c>
      <c r="B153" s="21">
        <v>80.919603490623061</v>
      </c>
      <c r="E153" s="21">
        <f t="shared" si="5"/>
        <v>80.764926356704962</v>
      </c>
      <c r="I153" s="21"/>
      <c r="J153" s="18"/>
    </row>
    <row r="154" spans="1:10" x14ac:dyDescent="0.25">
      <c r="A154" s="15">
        <v>38990</v>
      </c>
      <c r="B154" s="21">
        <v>81.247129306390036</v>
      </c>
      <c r="E154" s="21">
        <f t="shared" si="5"/>
        <v>80.764926356704962</v>
      </c>
      <c r="I154" s="21"/>
      <c r="J154" s="18"/>
    </row>
    <row r="155" spans="1:10" x14ac:dyDescent="0.25">
      <c r="A155" s="15">
        <v>39021</v>
      </c>
      <c r="B155" s="21">
        <v>82.283794404394811</v>
      </c>
      <c r="E155" s="21">
        <f t="shared" si="5"/>
        <v>80.764926356704962</v>
      </c>
      <c r="I155" s="21"/>
      <c r="J155" s="18"/>
    </row>
    <row r="156" spans="1:10" x14ac:dyDescent="0.25">
      <c r="A156" s="15">
        <v>39051</v>
      </c>
      <c r="B156" s="21">
        <v>83.393386367977243</v>
      </c>
      <c r="E156" s="21">
        <f t="shared" si="5"/>
        <v>80.764926356704962</v>
      </c>
      <c r="I156" s="21"/>
      <c r="J156" s="18"/>
    </row>
    <row r="157" spans="1:10" x14ac:dyDescent="0.25">
      <c r="A157" s="15">
        <v>39082</v>
      </c>
      <c r="B157" s="21">
        <v>84.137932185624038</v>
      </c>
      <c r="E157" s="21">
        <f t="shared" si="5"/>
        <v>80.764926356704962</v>
      </c>
      <c r="I157" s="21"/>
      <c r="J157" s="18"/>
    </row>
    <row r="158" spans="1:10" x14ac:dyDescent="0.25">
      <c r="A158" s="15">
        <v>39113</v>
      </c>
      <c r="B158" s="21">
        <v>84.734262161170591</v>
      </c>
      <c r="E158" s="21">
        <f>AVERAGE($B$158:$B$169)</f>
        <v>86.687102701230472</v>
      </c>
      <c r="I158" s="21"/>
      <c r="J158" s="18"/>
    </row>
    <row r="159" spans="1:10" x14ac:dyDescent="0.25">
      <c r="A159" s="15">
        <v>39141</v>
      </c>
      <c r="B159" s="21">
        <v>85.021180435735872</v>
      </c>
      <c r="E159" s="21">
        <f t="shared" ref="E159:E169" si="6">AVERAGE($B$158:$B$169)</f>
        <v>86.687102701230472</v>
      </c>
      <c r="I159" s="21"/>
      <c r="J159" s="18"/>
    </row>
    <row r="160" spans="1:10" x14ac:dyDescent="0.25">
      <c r="A160" s="15">
        <v>39172</v>
      </c>
      <c r="B160" s="21">
        <v>85.357868713786019</v>
      </c>
      <c r="E160" s="21">
        <f t="shared" si="6"/>
        <v>86.687102701230472</v>
      </c>
      <c r="I160" s="21"/>
      <c r="J160" s="18"/>
    </row>
    <row r="161" spans="1:10" x14ac:dyDescent="0.25">
      <c r="A161" s="15">
        <v>39202</v>
      </c>
      <c r="B161" s="21">
        <v>85.593950803873625</v>
      </c>
      <c r="E161" s="21">
        <f t="shared" si="6"/>
        <v>86.687102701230472</v>
      </c>
      <c r="I161" s="21"/>
      <c r="J161" s="18"/>
    </row>
    <row r="162" spans="1:10" x14ac:dyDescent="0.25">
      <c r="A162" s="15">
        <v>39233</v>
      </c>
      <c r="B162" s="21">
        <v>86.219871866594289</v>
      </c>
      <c r="E162" s="21">
        <f t="shared" si="6"/>
        <v>86.687102701230472</v>
      </c>
      <c r="I162" s="21"/>
      <c r="J162" s="18"/>
    </row>
    <row r="163" spans="1:10" x14ac:dyDescent="0.25">
      <c r="A163" s="15">
        <v>39263</v>
      </c>
      <c r="B163" s="21">
        <v>86.175787921484343</v>
      </c>
      <c r="E163" s="21">
        <f t="shared" si="6"/>
        <v>86.687102701230472</v>
      </c>
      <c r="F163" t="s">
        <v>23</v>
      </c>
      <c r="G163" t="s">
        <v>25</v>
      </c>
      <c r="H163" s="17">
        <f>(E163/E151-1)*100</f>
        <v>7.3326091060489818</v>
      </c>
      <c r="I163" s="21"/>
      <c r="J163" s="18"/>
    </row>
    <row r="164" spans="1:10" x14ac:dyDescent="0.25">
      <c r="A164" s="15">
        <v>39294</v>
      </c>
      <c r="B164" s="21">
        <v>86.94378285106859</v>
      </c>
      <c r="E164" s="21">
        <f t="shared" si="6"/>
        <v>86.687102701230472</v>
      </c>
      <c r="I164" s="21"/>
      <c r="J164" s="18"/>
    </row>
    <row r="165" spans="1:10" x14ac:dyDescent="0.25">
      <c r="A165" s="15">
        <v>39325</v>
      </c>
      <c r="B165" s="21">
        <v>86.915698664628977</v>
      </c>
      <c r="E165" s="21">
        <f t="shared" si="6"/>
        <v>86.687102701230472</v>
      </c>
      <c r="I165" s="21"/>
      <c r="J165" s="18"/>
    </row>
    <row r="166" spans="1:10" x14ac:dyDescent="0.25">
      <c r="A166" s="15">
        <v>39355</v>
      </c>
      <c r="B166" s="21">
        <v>87.713171238146373</v>
      </c>
      <c r="E166" s="21">
        <f t="shared" si="6"/>
        <v>86.687102701230472</v>
      </c>
      <c r="I166" s="21"/>
      <c r="J166" s="18"/>
    </row>
    <row r="167" spans="1:10" x14ac:dyDescent="0.25">
      <c r="A167" s="15">
        <v>39386</v>
      </c>
      <c r="B167" s="21">
        <v>87.828214921499352</v>
      </c>
      <c r="E167" s="21">
        <f t="shared" si="6"/>
        <v>86.687102701230472</v>
      </c>
      <c r="I167" s="21"/>
      <c r="J167" s="18"/>
    </row>
    <row r="168" spans="1:10" x14ac:dyDescent="0.25">
      <c r="A168" s="15">
        <v>39416</v>
      </c>
      <c r="B168" s="21">
        <v>88.51764607747441</v>
      </c>
      <c r="E168" s="21">
        <f t="shared" si="6"/>
        <v>86.687102701230472</v>
      </c>
      <c r="I168" s="21"/>
      <c r="J168" s="18"/>
    </row>
    <row r="169" spans="1:10" x14ac:dyDescent="0.25">
      <c r="A169" s="15">
        <v>39447</v>
      </c>
      <c r="B169" s="21">
        <v>89.223796759303312</v>
      </c>
      <c r="E169" s="21">
        <f t="shared" si="6"/>
        <v>86.687102701230472</v>
      </c>
      <c r="I169" s="21"/>
      <c r="J169" s="18"/>
    </row>
    <row r="170" spans="1:10" x14ac:dyDescent="0.25">
      <c r="A170" s="15">
        <v>39478</v>
      </c>
      <c r="B170" s="21">
        <v>89.705220884628858</v>
      </c>
      <c r="C170" s="34"/>
      <c r="E170" s="21">
        <f>AVERAGE($B$170:$B$181)</f>
        <v>91.514723594219959</v>
      </c>
      <c r="G170" s="34"/>
      <c r="I170" s="21"/>
      <c r="J170" s="18"/>
    </row>
    <row r="171" spans="1:10" x14ac:dyDescent="0.25">
      <c r="A171" s="15">
        <v>39507</v>
      </c>
      <c r="B171" s="21">
        <v>89.977759867282302</v>
      </c>
      <c r="E171" s="21">
        <f t="shared" ref="E171:E181" si="7">AVERAGE($B$170:$B$181)</f>
        <v>91.514723594219959</v>
      </c>
      <c r="I171" s="21"/>
      <c r="J171" s="18"/>
    </row>
    <row r="172" spans="1:10" x14ac:dyDescent="0.25">
      <c r="A172" s="15">
        <v>39538</v>
      </c>
      <c r="B172" s="21">
        <v>90.364242385712188</v>
      </c>
      <c r="E172" s="21">
        <f t="shared" si="7"/>
        <v>91.514723594219959</v>
      </c>
      <c r="I172" s="21"/>
      <c r="J172" s="18"/>
    </row>
    <row r="173" spans="1:10" x14ac:dyDescent="0.25">
      <c r="A173" s="15">
        <v>39568</v>
      </c>
      <c r="B173" s="21">
        <v>91.180418474918596</v>
      </c>
      <c r="E173" s="21">
        <f t="shared" si="7"/>
        <v>91.514723594219959</v>
      </c>
      <c r="I173" s="21"/>
      <c r="J173" s="18"/>
    </row>
    <row r="174" spans="1:10" x14ac:dyDescent="0.25">
      <c r="A174" s="15">
        <v>39599</v>
      </c>
      <c r="B174" s="21">
        <v>91.357820807063405</v>
      </c>
      <c r="D174" s="18"/>
      <c r="E174" s="21">
        <f t="shared" si="7"/>
        <v>91.514723594219959</v>
      </c>
      <c r="I174" s="21"/>
      <c r="J174" s="18"/>
    </row>
    <row r="175" spans="1:10" x14ac:dyDescent="0.25">
      <c r="A175" s="15">
        <v>39629</v>
      </c>
      <c r="B175" s="21">
        <v>91.849980649568352</v>
      </c>
      <c r="E175" s="21">
        <f t="shared" si="7"/>
        <v>91.514723594219959</v>
      </c>
      <c r="F175" t="s">
        <v>24</v>
      </c>
      <c r="G175" t="s">
        <v>25</v>
      </c>
      <c r="H175" s="17">
        <f>(E175/E163-1)*100</f>
        <v>5.5690186227909999</v>
      </c>
      <c r="I175" s="21"/>
      <c r="J175" s="18"/>
    </row>
    <row r="176" spans="1:10" x14ac:dyDescent="0.25">
      <c r="A176" s="15">
        <v>39660</v>
      </c>
      <c r="B176" s="21">
        <v>92.249313282584595</v>
      </c>
      <c r="E176" s="21">
        <f t="shared" si="7"/>
        <v>91.514723594219959</v>
      </c>
      <c r="I176" s="21"/>
      <c r="J176" s="18"/>
    </row>
    <row r="177" spans="1:10" x14ac:dyDescent="0.25">
      <c r="A177" s="15">
        <v>39691</v>
      </c>
      <c r="B177" s="21">
        <v>92.5003502986049</v>
      </c>
      <c r="E177" s="21">
        <f t="shared" si="7"/>
        <v>91.514723594219959</v>
      </c>
      <c r="I177" s="21"/>
      <c r="J177" s="18"/>
    </row>
    <row r="178" spans="1:10" x14ac:dyDescent="0.25">
      <c r="A178" s="15">
        <v>39721</v>
      </c>
      <c r="B178" s="21">
        <v>92.331792378390318</v>
      </c>
      <c r="E178" s="21">
        <f t="shared" si="7"/>
        <v>91.514723594219959</v>
      </c>
      <c r="I178" s="21"/>
      <c r="J178" s="18"/>
    </row>
    <row r="179" spans="1:10" x14ac:dyDescent="0.25">
      <c r="A179" s="15">
        <v>39752</v>
      </c>
      <c r="B179" s="21">
        <v>92.183205182001188</v>
      </c>
      <c r="E179" s="21">
        <f t="shared" si="7"/>
        <v>91.514723594219959</v>
      </c>
      <c r="I179" s="21"/>
      <c r="J179" s="18"/>
    </row>
    <row r="180" spans="1:10" x14ac:dyDescent="0.25">
      <c r="A180" s="15">
        <v>39782</v>
      </c>
      <c r="B180" s="21">
        <v>92.383484691947331</v>
      </c>
      <c r="E180" s="21">
        <f t="shared" si="7"/>
        <v>91.514723594219959</v>
      </c>
      <c r="I180" s="21"/>
      <c r="J180" s="18"/>
    </row>
    <row r="181" spans="1:10" x14ac:dyDescent="0.25">
      <c r="A181" s="15">
        <v>39813</v>
      </c>
      <c r="B181" s="21">
        <v>92.0930942279373</v>
      </c>
      <c r="C181" s="21"/>
      <c r="D181" s="18">
        <f>B181</f>
        <v>92.0930942279373</v>
      </c>
      <c r="E181" s="21">
        <f t="shared" si="7"/>
        <v>91.514723594219959</v>
      </c>
      <c r="I181" s="21"/>
      <c r="J181" s="18"/>
    </row>
    <row r="182" spans="1:10" x14ac:dyDescent="0.25">
      <c r="A182" s="15">
        <v>39844</v>
      </c>
      <c r="B182" s="21">
        <v>91.416169761617212</v>
      </c>
      <c r="E182" s="21">
        <f t="shared" ref="E182:E193" si="8">AVERAGE($B$182:$B$193)</f>
        <v>89.654845591080232</v>
      </c>
      <c r="I182" s="21"/>
      <c r="J182" s="18"/>
    </row>
    <row r="183" spans="1:10" x14ac:dyDescent="0.25">
      <c r="A183" s="15">
        <v>39872</v>
      </c>
      <c r="B183" s="21">
        <v>90.945510868031434</v>
      </c>
      <c r="E183" s="21">
        <f t="shared" si="8"/>
        <v>89.654845591080232</v>
      </c>
      <c r="I183" s="21"/>
      <c r="J183" s="18"/>
    </row>
    <row r="184" spans="1:10" x14ac:dyDescent="0.25">
      <c r="A184" s="15">
        <v>39903</v>
      </c>
      <c r="B184" s="21">
        <v>90.454410534028639</v>
      </c>
      <c r="E184" s="21">
        <f t="shared" si="8"/>
        <v>89.654845591080232</v>
      </c>
      <c r="I184" s="21"/>
      <c r="J184" s="18"/>
    </row>
    <row r="185" spans="1:10" x14ac:dyDescent="0.25">
      <c r="A185" s="15">
        <v>39933</v>
      </c>
      <c r="B185" s="21">
        <v>89.593356093677215</v>
      </c>
      <c r="E185" s="21">
        <f t="shared" si="8"/>
        <v>89.654845591080232</v>
      </c>
    </row>
    <row r="186" spans="1:10" x14ac:dyDescent="0.25">
      <c r="A186" s="15">
        <v>39964</v>
      </c>
      <c r="B186" s="21">
        <v>88.883453116118559</v>
      </c>
      <c r="D186" s="18"/>
      <c r="E186" s="21">
        <f t="shared" si="8"/>
        <v>89.654845591080232</v>
      </c>
    </row>
    <row r="187" spans="1:10" x14ac:dyDescent="0.25">
      <c r="A187" s="15">
        <v>39994</v>
      </c>
      <c r="B187" s="21">
        <v>88.528450329821226</v>
      </c>
      <c r="E187" s="21">
        <f t="shared" si="8"/>
        <v>89.654845591080232</v>
      </c>
      <c r="F187" t="s">
        <v>26</v>
      </c>
      <c r="G187" t="s">
        <v>25</v>
      </c>
      <c r="H187" s="17">
        <f>(E187/E175-1)*100</f>
        <v>-2.0323265263702317</v>
      </c>
    </row>
    <row r="188" spans="1:10" x14ac:dyDescent="0.25">
      <c r="A188" s="15">
        <v>40025</v>
      </c>
      <c r="B188" s="21">
        <v>88.259420614362568</v>
      </c>
      <c r="E188" s="21">
        <f t="shared" si="8"/>
        <v>89.654845591080232</v>
      </c>
    </row>
    <row r="189" spans="1:10" x14ac:dyDescent="0.25">
      <c r="A189" s="15">
        <v>40056</v>
      </c>
      <c r="B189" s="21">
        <v>88.287812560143493</v>
      </c>
      <c r="E189" s="21">
        <f t="shared" si="8"/>
        <v>89.654845591080232</v>
      </c>
    </row>
    <row r="190" spans="1:10" x14ac:dyDescent="0.25">
      <c r="A190" s="15">
        <v>40086</v>
      </c>
      <c r="B190" s="21">
        <v>88.599897586655516</v>
      </c>
      <c r="E190" s="21">
        <f t="shared" si="8"/>
        <v>89.654845591080232</v>
      </c>
    </row>
    <row r="191" spans="1:10" x14ac:dyDescent="0.25">
      <c r="A191" s="15">
        <v>40117</v>
      </c>
      <c r="B191" s="21">
        <v>89.461827301016456</v>
      </c>
      <c r="E191" s="21">
        <f t="shared" si="8"/>
        <v>89.654845591080232</v>
      </c>
    </row>
    <row r="192" spans="1:10" x14ac:dyDescent="0.25">
      <c r="A192" s="15">
        <v>40147</v>
      </c>
      <c r="B192" s="21">
        <v>90.449771302407413</v>
      </c>
      <c r="E192" s="21">
        <f t="shared" si="8"/>
        <v>89.654845591080232</v>
      </c>
    </row>
    <row r="193" spans="1:8" x14ac:dyDescent="0.25">
      <c r="A193" s="15">
        <v>40178</v>
      </c>
      <c r="B193" s="21">
        <v>90.978067025083149</v>
      </c>
      <c r="E193" s="21">
        <f t="shared" si="8"/>
        <v>89.654845591080232</v>
      </c>
    </row>
    <row r="194" spans="1:8" x14ac:dyDescent="0.25">
      <c r="A194" s="15">
        <v>40209</v>
      </c>
      <c r="B194" s="21">
        <v>92.116382519669386</v>
      </c>
      <c r="C194" s="21"/>
      <c r="D194" s="18"/>
      <c r="E194" s="21">
        <f t="shared" ref="E194:E205" si="9">AVERAGE($B$194:$B$205)</f>
        <v>96.077982538626273</v>
      </c>
    </row>
    <row r="195" spans="1:8" x14ac:dyDescent="0.25">
      <c r="A195" s="15">
        <v>40237</v>
      </c>
      <c r="B195" s="21">
        <v>93.048650939517188</v>
      </c>
      <c r="E195" s="21">
        <f t="shared" si="9"/>
        <v>96.077982538626273</v>
      </c>
    </row>
    <row r="196" spans="1:8" x14ac:dyDescent="0.25">
      <c r="A196" s="15">
        <v>40268</v>
      </c>
      <c r="B196" s="21">
        <v>94.182185974816463</v>
      </c>
      <c r="E196" s="21">
        <f t="shared" si="9"/>
        <v>96.077982538626273</v>
      </c>
    </row>
    <row r="197" spans="1:8" x14ac:dyDescent="0.25">
      <c r="A197" s="15">
        <v>40298</v>
      </c>
      <c r="B197" s="21">
        <v>95.185404325175938</v>
      </c>
      <c r="E197" s="21">
        <f t="shared" si="9"/>
        <v>96.077982538626273</v>
      </c>
    </row>
    <row r="198" spans="1:8" x14ac:dyDescent="0.25">
      <c r="A198" s="15">
        <v>40329</v>
      </c>
      <c r="B198" s="21">
        <v>96.015819566825712</v>
      </c>
      <c r="E198" s="21">
        <f t="shared" si="9"/>
        <v>96.077982538626273</v>
      </c>
    </row>
    <row r="199" spans="1:8" x14ac:dyDescent="0.25">
      <c r="A199" s="15">
        <v>40359</v>
      </c>
      <c r="B199" s="21">
        <v>97.1271656312544</v>
      </c>
      <c r="D199" s="18">
        <f>B199</f>
        <v>97.1271656312544</v>
      </c>
      <c r="E199" s="21">
        <f t="shared" si="9"/>
        <v>96.077982538626273</v>
      </c>
      <c r="F199" t="s">
        <v>27</v>
      </c>
      <c r="G199" t="s">
        <v>25</v>
      </c>
      <c r="H199" s="17">
        <f>(E199/E187-1)*100</f>
        <v>7.1642942500199647</v>
      </c>
    </row>
    <row r="200" spans="1:8" x14ac:dyDescent="0.25">
      <c r="A200" s="15">
        <v>40390</v>
      </c>
      <c r="B200" s="21">
        <v>97.695414881450532</v>
      </c>
      <c r="E200" s="21">
        <f t="shared" si="9"/>
        <v>96.077982538626273</v>
      </c>
    </row>
    <row r="201" spans="1:8" x14ac:dyDescent="0.25">
      <c r="A201" s="15">
        <v>40421</v>
      </c>
      <c r="B201" s="21">
        <v>97.887586063640072</v>
      </c>
      <c r="E201" s="21">
        <f t="shared" si="9"/>
        <v>96.077982538626273</v>
      </c>
    </row>
    <row r="202" spans="1:8" x14ac:dyDescent="0.25">
      <c r="A202" s="15">
        <v>40451</v>
      </c>
      <c r="B202" s="21">
        <v>97.621065512881913</v>
      </c>
      <c r="E202" s="21">
        <f t="shared" si="9"/>
        <v>96.077982538626273</v>
      </c>
    </row>
    <row r="203" spans="1:8" x14ac:dyDescent="0.25">
      <c r="A203" s="15">
        <v>40482</v>
      </c>
      <c r="B203" s="21">
        <v>97.46463692408517</v>
      </c>
      <c r="E203" s="21">
        <f t="shared" si="9"/>
        <v>96.077982538626273</v>
      </c>
    </row>
    <row r="204" spans="1:8" x14ac:dyDescent="0.25">
      <c r="A204" s="15">
        <v>40512</v>
      </c>
      <c r="B204" s="21">
        <v>97.293916314497537</v>
      </c>
      <c r="E204" s="21">
        <f t="shared" si="9"/>
        <v>96.077982538626273</v>
      </c>
    </row>
    <row r="205" spans="1:8" x14ac:dyDescent="0.25">
      <c r="A205" s="15">
        <v>40543</v>
      </c>
      <c r="B205" s="21">
        <v>97.297561809700852</v>
      </c>
      <c r="E205" s="21">
        <f t="shared" si="9"/>
        <v>96.077982538626273</v>
      </c>
    </row>
    <row r="206" spans="1:8" x14ac:dyDescent="0.25">
      <c r="A206" s="15">
        <v>40574</v>
      </c>
      <c r="B206" s="21">
        <v>97.672782732962276</v>
      </c>
      <c r="C206" s="17"/>
      <c r="E206" s="21">
        <f t="shared" ref="E206:E217" si="10">AVERAGE($B$206:$B$217)</f>
        <v>99.999999999999986</v>
      </c>
    </row>
    <row r="207" spans="1:8" x14ac:dyDescent="0.25">
      <c r="A207" s="15">
        <v>40602</v>
      </c>
      <c r="B207" s="21">
        <v>98.372397702159716</v>
      </c>
      <c r="C207" s="17"/>
      <c r="E207" s="21">
        <f t="shared" si="10"/>
        <v>99.999999999999986</v>
      </c>
    </row>
    <row r="208" spans="1:8" x14ac:dyDescent="0.25">
      <c r="A208" s="15">
        <v>40633</v>
      </c>
      <c r="B208" s="21">
        <v>99.513377434750126</v>
      </c>
      <c r="C208" s="17"/>
      <c r="E208" s="21">
        <f t="shared" si="10"/>
        <v>99.999999999999986</v>
      </c>
    </row>
    <row r="209" spans="1:8" x14ac:dyDescent="0.25">
      <c r="A209" s="15">
        <v>40663</v>
      </c>
      <c r="B209" s="21">
        <v>99.904100953729696</v>
      </c>
      <c r="C209" s="17"/>
      <c r="E209" s="21">
        <f t="shared" si="10"/>
        <v>99.999999999999986</v>
      </c>
    </row>
    <row r="210" spans="1:8" x14ac:dyDescent="0.25">
      <c r="A210" s="15">
        <v>40694</v>
      </c>
      <c r="B210" s="21">
        <v>100.57943343670479</v>
      </c>
      <c r="C210" s="17"/>
      <c r="E210" s="21">
        <f t="shared" si="10"/>
        <v>99.999999999999986</v>
      </c>
    </row>
    <row r="211" spans="1:8" x14ac:dyDescent="0.25">
      <c r="A211" s="15">
        <v>40724</v>
      </c>
      <c r="B211" s="21">
        <v>100.78878552065362</v>
      </c>
      <c r="C211" s="17"/>
      <c r="E211" s="21">
        <f t="shared" si="10"/>
        <v>99.999999999999986</v>
      </c>
      <c r="F211" t="s">
        <v>28</v>
      </c>
      <c r="G211" t="s">
        <v>25</v>
      </c>
      <c r="H211" s="17">
        <f>(E211/E199-1)*100</f>
        <v>4.0821188765042482</v>
      </c>
    </row>
    <row r="212" spans="1:8" x14ac:dyDescent="0.25">
      <c r="A212" s="15">
        <v>40755</v>
      </c>
      <c r="B212" s="21">
        <v>100.74033097557815</v>
      </c>
      <c r="C212" s="17"/>
      <c r="E212" s="21">
        <f t="shared" si="10"/>
        <v>99.999999999999986</v>
      </c>
    </row>
    <row r="213" spans="1:8" x14ac:dyDescent="0.25">
      <c r="A213" s="15">
        <v>40786</v>
      </c>
      <c r="B213" s="21">
        <v>100.59056320302065</v>
      </c>
      <c r="C213" s="17"/>
      <c r="E213" s="21">
        <f t="shared" si="10"/>
        <v>99.999999999999986</v>
      </c>
    </row>
    <row r="214" spans="1:8" x14ac:dyDescent="0.25">
      <c r="A214" s="15">
        <v>40816</v>
      </c>
      <c r="B214" s="21">
        <v>100.26573612180738</v>
      </c>
      <c r="C214" s="17"/>
      <c r="E214" s="21">
        <f t="shared" si="10"/>
        <v>99.999999999999986</v>
      </c>
    </row>
    <row r="215" spans="1:8" x14ac:dyDescent="0.25">
      <c r="A215" s="15">
        <v>40847</v>
      </c>
      <c r="B215" s="21">
        <v>100.56315928494115</v>
      </c>
      <c r="C215" s="17"/>
      <c r="E215" s="21">
        <f t="shared" si="10"/>
        <v>99.999999999999986</v>
      </c>
    </row>
    <row r="216" spans="1:8" x14ac:dyDescent="0.25">
      <c r="A216" s="15">
        <v>40877</v>
      </c>
      <c r="B216" s="21">
        <v>100.46546532829142</v>
      </c>
      <c r="C216" s="17"/>
      <c r="E216" s="21">
        <f t="shared" si="10"/>
        <v>99.999999999999986</v>
      </c>
    </row>
    <row r="217" spans="1:8" x14ac:dyDescent="0.25">
      <c r="A217" s="15">
        <v>40908</v>
      </c>
      <c r="B217" s="21">
        <v>100.54386730540091</v>
      </c>
      <c r="C217" s="17"/>
      <c r="E217" s="21">
        <f t="shared" si="10"/>
        <v>99.999999999999986</v>
      </c>
    </row>
    <row r="218" spans="1:8" x14ac:dyDescent="0.25">
      <c r="A218" s="15">
        <v>40939</v>
      </c>
      <c r="B218" s="21">
        <v>100.80480885152457</v>
      </c>
      <c r="C218" s="17"/>
      <c r="E218" s="21">
        <f t="shared" ref="E218:E229" si="11">AVERAGE($B$218:$B$229)</f>
        <v>102.83675479641572</v>
      </c>
    </row>
    <row r="219" spans="1:8" x14ac:dyDescent="0.25">
      <c r="A219" s="15">
        <v>40968</v>
      </c>
      <c r="B219" s="21">
        <v>100.79928984549984</v>
      </c>
      <c r="C219" s="17"/>
      <c r="E219" s="21">
        <f t="shared" si="11"/>
        <v>102.83675479641572</v>
      </c>
    </row>
    <row r="220" spans="1:8" x14ac:dyDescent="0.25">
      <c r="A220" s="15">
        <v>40999</v>
      </c>
      <c r="B220" s="21">
        <v>100.94351619979851</v>
      </c>
      <c r="C220" s="17"/>
      <c r="E220" s="21">
        <f t="shared" si="11"/>
        <v>102.83675479641572</v>
      </c>
    </row>
    <row r="221" spans="1:8" x14ac:dyDescent="0.25">
      <c r="A221" s="15">
        <v>41029</v>
      </c>
      <c r="B221" s="21">
        <v>101.32388939064157</v>
      </c>
      <c r="C221" s="17"/>
      <c r="E221" s="21">
        <f t="shared" si="11"/>
        <v>102.83675479641572</v>
      </c>
    </row>
    <row r="222" spans="1:8" x14ac:dyDescent="0.25">
      <c r="A222" s="15">
        <v>41060</v>
      </c>
      <c r="B222" s="21">
        <v>101.86825979791274</v>
      </c>
      <c r="C222" s="17"/>
      <c r="E222" s="21">
        <f t="shared" si="11"/>
        <v>102.83675479641572</v>
      </c>
    </row>
    <row r="223" spans="1:8" x14ac:dyDescent="0.25">
      <c r="A223" s="15">
        <v>41090</v>
      </c>
      <c r="B223" s="21">
        <v>102.22462939471015</v>
      </c>
      <c r="C223" s="17"/>
      <c r="E223" s="21">
        <f t="shared" si="11"/>
        <v>102.83675479641572</v>
      </c>
      <c r="F223" t="s">
        <v>30</v>
      </c>
      <c r="G223" t="s">
        <v>25</v>
      </c>
      <c r="H223" s="17">
        <f>(E223/E211-1)*100</f>
        <v>2.8367547964157414</v>
      </c>
    </row>
    <row r="224" spans="1:8" x14ac:dyDescent="0.25">
      <c r="A224" s="15">
        <v>41121</v>
      </c>
      <c r="B224" s="21">
        <v>102.84282332533287</v>
      </c>
      <c r="C224" s="17"/>
      <c r="E224" s="21">
        <f t="shared" si="11"/>
        <v>102.83675479641572</v>
      </c>
    </row>
    <row r="225" spans="1:8" x14ac:dyDescent="0.25">
      <c r="A225" s="15">
        <v>41152</v>
      </c>
      <c r="B225" s="21">
        <v>103.99812197134179</v>
      </c>
      <c r="C225" s="17"/>
      <c r="E225" s="21">
        <f t="shared" si="11"/>
        <v>102.83675479641572</v>
      </c>
    </row>
    <row r="226" spans="1:8" x14ac:dyDescent="0.25">
      <c r="A226" s="15">
        <v>41182</v>
      </c>
      <c r="B226" s="21">
        <v>104.5431703784464</v>
      </c>
      <c r="C226" s="17"/>
      <c r="E226" s="21">
        <f t="shared" si="11"/>
        <v>102.83675479641572</v>
      </c>
    </row>
    <row r="227" spans="1:8" x14ac:dyDescent="0.25">
      <c r="A227" s="15">
        <v>41213</v>
      </c>
      <c r="B227" s="21">
        <v>104.73782039157031</v>
      </c>
      <c r="C227" s="17"/>
      <c r="E227" s="21">
        <f t="shared" si="11"/>
        <v>102.83675479641572</v>
      </c>
    </row>
    <row r="228" spans="1:8" x14ac:dyDescent="0.25">
      <c r="A228" s="15">
        <v>41243</v>
      </c>
      <c r="B228" s="21">
        <v>104.86540622788552</v>
      </c>
      <c r="C228" s="17"/>
      <c r="E228" s="21">
        <f t="shared" si="11"/>
        <v>102.83675479641572</v>
      </c>
    </row>
    <row r="229" spans="1:8" x14ac:dyDescent="0.25">
      <c r="A229" s="15">
        <v>41274</v>
      </c>
      <c r="B229" s="21">
        <v>105.08932178232419</v>
      </c>
      <c r="C229" s="17"/>
      <c r="E229" s="21">
        <f t="shared" si="11"/>
        <v>102.83675479641572</v>
      </c>
    </row>
    <row r="230" spans="1:8" x14ac:dyDescent="0.25">
      <c r="A230" s="15">
        <v>41305</v>
      </c>
      <c r="B230" s="21">
        <v>105.11964960024338</v>
      </c>
      <c r="C230" s="38"/>
      <c r="E230" s="21">
        <f>AVERAGE($B$230:$B$241)</f>
        <v>106.86116871449492</v>
      </c>
    </row>
    <row r="231" spans="1:8" x14ac:dyDescent="0.25">
      <c r="A231" s="15">
        <v>41333</v>
      </c>
      <c r="B231" s="21">
        <v>105.1255398211603</v>
      </c>
      <c r="C231" s="38"/>
      <c r="E231" s="21">
        <f t="shared" ref="E231:E241" si="12">AVERAGE($B$230:$B$241)</f>
        <v>106.86116871449492</v>
      </c>
    </row>
    <row r="232" spans="1:8" x14ac:dyDescent="0.25">
      <c r="A232" s="15">
        <v>41364</v>
      </c>
      <c r="B232" s="21">
        <v>105.36412934517844</v>
      </c>
      <c r="C232" s="38"/>
      <c r="E232" s="21">
        <f t="shared" si="12"/>
        <v>106.86116871449492</v>
      </c>
    </row>
    <row r="233" spans="1:8" x14ac:dyDescent="0.25">
      <c r="A233" s="15">
        <v>41394</v>
      </c>
      <c r="B233" s="21">
        <v>105.53913967180628</v>
      </c>
      <c r="C233" s="38"/>
      <c r="E233" s="21">
        <f t="shared" si="12"/>
        <v>106.86116871449492</v>
      </c>
    </row>
    <row r="234" spans="1:8" x14ac:dyDescent="0.25">
      <c r="A234" s="15">
        <v>41425</v>
      </c>
      <c r="B234" s="21">
        <v>105.92440590977448</v>
      </c>
      <c r="C234" s="38"/>
      <c r="E234" s="21">
        <f t="shared" si="12"/>
        <v>106.86116871449492</v>
      </c>
    </row>
    <row r="235" spans="1:8" x14ac:dyDescent="0.25">
      <c r="A235" s="15">
        <v>41455</v>
      </c>
      <c r="B235" s="21">
        <v>106.39157529558719</v>
      </c>
      <c r="C235" s="38"/>
      <c r="E235" s="21">
        <f t="shared" si="12"/>
        <v>106.86116871449492</v>
      </c>
      <c r="F235" s="36" t="s">
        <v>32</v>
      </c>
      <c r="G235" t="s">
        <v>25</v>
      </c>
      <c r="H235" s="17">
        <f>(E235/E223-1)*100</f>
        <v>3.9134003460594258</v>
      </c>
    </row>
    <row r="236" spans="1:8" x14ac:dyDescent="0.25">
      <c r="A236" s="15">
        <v>41486</v>
      </c>
      <c r="B236" s="21">
        <v>106.87885077533248</v>
      </c>
      <c r="C236" s="38"/>
      <c r="E236" s="21">
        <f t="shared" si="12"/>
        <v>106.86116871449492</v>
      </c>
    </row>
    <row r="237" spans="1:8" x14ac:dyDescent="0.25">
      <c r="A237" s="15">
        <v>41517</v>
      </c>
      <c r="B237" s="21">
        <v>107.11684093515812</v>
      </c>
      <c r="C237" s="38"/>
      <c r="E237" s="21">
        <f t="shared" si="12"/>
        <v>106.86116871449492</v>
      </c>
    </row>
    <row r="238" spans="1:8" x14ac:dyDescent="0.25">
      <c r="A238" s="15">
        <v>41547</v>
      </c>
      <c r="B238" s="21">
        <v>107.66967662853159</v>
      </c>
      <c r="C238" s="38"/>
      <c r="E238" s="21">
        <f t="shared" si="12"/>
        <v>106.86116871449492</v>
      </c>
    </row>
    <row r="239" spans="1:8" x14ac:dyDescent="0.25">
      <c r="A239" s="15">
        <v>41578</v>
      </c>
      <c r="B239" s="21">
        <v>108.43419384112485</v>
      </c>
      <c r="C239" s="38"/>
      <c r="E239" s="21">
        <f t="shared" si="12"/>
        <v>106.86116871449492</v>
      </c>
    </row>
    <row r="240" spans="1:8" x14ac:dyDescent="0.25">
      <c r="A240" s="15">
        <v>41608</v>
      </c>
      <c r="B240" s="21">
        <v>109.0967706788233</v>
      </c>
      <c r="C240" s="38"/>
      <c r="E240" s="21">
        <f t="shared" si="12"/>
        <v>106.86116871449492</v>
      </c>
    </row>
    <row r="241" spans="1:8" x14ac:dyDescent="0.25">
      <c r="A241" s="15">
        <v>41639</v>
      </c>
      <c r="B241" s="21">
        <v>109.67325207121861</v>
      </c>
      <c r="E241" s="21">
        <f t="shared" si="12"/>
        <v>106.86116871449492</v>
      </c>
    </row>
    <row r="242" spans="1:8" x14ac:dyDescent="0.25">
      <c r="A242" s="15">
        <v>41670</v>
      </c>
      <c r="B242" s="21">
        <v>110.30749724946409</v>
      </c>
      <c r="E242" s="21">
        <f>AVERAGE($B$242:$B$253)</f>
        <v>112.89373459895167</v>
      </c>
    </row>
    <row r="243" spans="1:8" x14ac:dyDescent="0.25">
      <c r="A243" s="15">
        <v>41698</v>
      </c>
      <c r="B243" s="21">
        <v>111.18080576276871</v>
      </c>
      <c r="C243" s="38"/>
      <c r="E243" s="21">
        <f t="shared" ref="E243:E253" si="13">AVERAGE($B$242:$B$253)</f>
        <v>112.89373459895167</v>
      </c>
    </row>
    <row r="244" spans="1:8" x14ac:dyDescent="0.25">
      <c r="A244" s="15">
        <v>41729</v>
      </c>
      <c r="B244" s="21">
        <v>111.75646034387398</v>
      </c>
      <c r="C244" s="38"/>
      <c r="E244" s="21">
        <f t="shared" si="13"/>
        <v>112.89373459895167</v>
      </c>
    </row>
    <row r="245" spans="1:8" x14ac:dyDescent="0.25">
      <c r="A245" s="15">
        <v>41759</v>
      </c>
      <c r="B245" s="21">
        <v>112.11570935157008</v>
      </c>
      <c r="E245" s="21">
        <f t="shared" si="13"/>
        <v>112.89373459895167</v>
      </c>
    </row>
    <row r="246" spans="1:8" x14ac:dyDescent="0.25">
      <c r="A246" s="15">
        <v>41790</v>
      </c>
      <c r="B246" s="21">
        <v>112.5156811338768</v>
      </c>
      <c r="E246" s="21">
        <f t="shared" si="13"/>
        <v>112.89373459895167</v>
      </c>
    </row>
    <row r="247" spans="1:8" x14ac:dyDescent="0.25">
      <c r="A247" s="15">
        <v>41820</v>
      </c>
      <c r="B247" s="21">
        <v>112.98696616438477</v>
      </c>
      <c r="E247" s="21">
        <f t="shared" si="13"/>
        <v>112.89373459895167</v>
      </c>
      <c r="F247" s="36" t="s">
        <v>33</v>
      </c>
      <c r="G247" t="s">
        <v>25</v>
      </c>
      <c r="H247" s="17">
        <f>(E247/E235-1)*100</f>
        <v>5.6452366720545433</v>
      </c>
    </row>
    <row r="248" spans="1:8" x14ac:dyDescent="0.25">
      <c r="A248" s="15">
        <v>41851</v>
      </c>
      <c r="B248" s="21">
        <v>113.09881488786372</v>
      </c>
      <c r="E248" s="21">
        <f t="shared" si="13"/>
        <v>112.89373459895167</v>
      </c>
    </row>
    <row r="249" spans="1:8" x14ac:dyDescent="0.25">
      <c r="A249" s="15">
        <v>41882</v>
      </c>
      <c r="B249" s="21">
        <v>113.08145119266881</v>
      </c>
      <c r="E249" s="21">
        <f t="shared" si="13"/>
        <v>112.89373459895167</v>
      </c>
    </row>
    <row r="250" spans="1:8" x14ac:dyDescent="0.25">
      <c r="A250" s="15">
        <v>41912</v>
      </c>
      <c r="B250" s="21">
        <v>113.68292361653</v>
      </c>
      <c r="E250" s="21">
        <f t="shared" si="13"/>
        <v>112.89373459895167</v>
      </c>
    </row>
    <row r="251" spans="1:8" x14ac:dyDescent="0.25">
      <c r="A251" s="15">
        <v>41943</v>
      </c>
      <c r="B251" s="21">
        <v>114.17016340611701</v>
      </c>
      <c r="E251" s="21">
        <f t="shared" si="13"/>
        <v>112.89373459895167</v>
      </c>
    </row>
    <row r="252" spans="1:8" x14ac:dyDescent="0.25">
      <c r="A252" s="15">
        <v>41973</v>
      </c>
      <c r="B252" s="21">
        <v>114.623967217801</v>
      </c>
      <c r="E252" s="21">
        <f t="shared" si="13"/>
        <v>112.89373459895167</v>
      </c>
    </row>
    <row r="253" spans="1:8" x14ac:dyDescent="0.25">
      <c r="A253" s="15">
        <v>42004</v>
      </c>
      <c r="B253" s="21">
        <v>115.20437486050112</v>
      </c>
      <c r="E253" s="21">
        <f t="shared" si="13"/>
        <v>112.89373459895167</v>
      </c>
    </row>
    <row r="254" spans="1:8" x14ac:dyDescent="0.25">
      <c r="A254" s="15">
        <v>42035</v>
      </c>
      <c r="B254" s="21">
        <v>115.78286832501283</v>
      </c>
      <c r="E254" s="21">
        <f>AVERAGE($B$254:$B$265)</f>
        <v>117.80272832296617</v>
      </c>
    </row>
    <row r="255" spans="1:8" x14ac:dyDescent="0.25">
      <c r="A255" s="15">
        <v>42063</v>
      </c>
      <c r="B255" s="21">
        <v>116.49487095767796</v>
      </c>
      <c r="E255" s="21">
        <f t="shared" ref="E255:E265" si="14">AVERAGE($B$254:$B$265)</f>
        <v>117.80272832296617</v>
      </c>
    </row>
    <row r="256" spans="1:8" x14ac:dyDescent="0.25">
      <c r="A256" s="15">
        <v>42094</v>
      </c>
      <c r="B256" s="21">
        <v>116.74153828069277</v>
      </c>
      <c r="E256" s="21">
        <f t="shared" si="14"/>
        <v>117.80272832296617</v>
      </c>
    </row>
    <row r="257" spans="1:8" x14ac:dyDescent="0.25">
      <c r="A257" s="15">
        <v>42124</v>
      </c>
      <c r="B257" s="21">
        <v>116.98538180912581</v>
      </c>
      <c r="E257" s="21">
        <f t="shared" si="14"/>
        <v>117.80272832296617</v>
      </c>
    </row>
    <row r="258" spans="1:8" x14ac:dyDescent="0.25">
      <c r="A258" s="15">
        <v>42155</v>
      </c>
      <c r="B258" s="21">
        <v>116.97770468755446</v>
      </c>
      <c r="E258" s="21">
        <f t="shared" si="14"/>
        <v>117.80272832296617</v>
      </c>
    </row>
    <row r="259" spans="1:8" x14ac:dyDescent="0.25">
      <c r="A259" s="15">
        <v>42185</v>
      </c>
      <c r="B259" s="21">
        <v>117.35710706136658</v>
      </c>
      <c r="E259" s="21">
        <f t="shared" si="14"/>
        <v>117.80272832296617</v>
      </c>
      <c r="F259" s="36" t="s">
        <v>36</v>
      </c>
      <c r="G259" t="s">
        <v>25</v>
      </c>
      <c r="H259" s="17">
        <f>(E259/E247-1)*100</f>
        <v>4.3483314122377381</v>
      </c>
    </row>
    <row r="260" spans="1:8" x14ac:dyDescent="0.25">
      <c r="A260" s="15">
        <v>42216</v>
      </c>
      <c r="B260" s="21">
        <v>117.62085230260143</v>
      </c>
      <c r="E260" s="21">
        <f t="shared" si="14"/>
        <v>117.80272832296617</v>
      </c>
    </row>
    <row r="261" spans="1:8" x14ac:dyDescent="0.25">
      <c r="A261" s="15">
        <v>42247</v>
      </c>
      <c r="B261" s="21">
        <v>118.09865426202934</v>
      </c>
      <c r="E261" s="21">
        <f t="shared" si="14"/>
        <v>117.80272832296617</v>
      </c>
    </row>
    <row r="262" spans="1:8" x14ac:dyDescent="0.25">
      <c r="A262" s="15">
        <v>42277</v>
      </c>
      <c r="B262" s="21">
        <v>118.50093453254522</v>
      </c>
      <c r="E262" s="21">
        <f t="shared" si="14"/>
        <v>117.80272832296617</v>
      </c>
    </row>
    <row r="263" spans="1:8" x14ac:dyDescent="0.25">
      <c r="A263" s="15">
        <v>42308</v>
      </c>
      <c r="B263" s="21">
        <v>118.95599333465367</v>
      </c>
      <c r="E263" s="21">
        <f t="shared" si="14"/>
        <v>117.80272832296617</v>
      </c>
    </row>
    <row r="264" spans="1:8" x14ac:dyDescent="0.25">
      <c r="A264" s="15">
        <v>42338</v>
      </c>
      <c r="B264" s="21">
        <v>119.86615542324289</v>
      </c>
      <c r="E264" s="21">
        <f t="shared" si="14"/>
        <v>117.80272832296617</v>
      </c>
    </row>
    <row r="265" spans="1:8" x14ac:dyDescent="0.25">
      <c r="A265" s="15">
        <v>42369</v>
      </c>
      <c r="B265" s="21">
        <v>120.25067889909138</v>
      </c>
      <c r="E265" s="21">
        <f t="shared" si="14"/>
        <v>117.80272832296617</v>
      </c>
    </row>
    <row r="266" spans="1:8" x14ac:dyDescent="0.25">
      <c r="A266" s="15">
        <v>42400</v>
      </c>
      <c r="B266" s="21">
        <v>120.79194027022741</v>
      </c>
      <c r="E266" s="21">
        <f t="shared" ref="E266:E277" si="15">AVERAGE($B$266:$B$277)</f>
        <v>122.55014538576131</v>
      </c>
    </row>
    <row r="267" spans="1:8" x14ac:dyDescent="0.25">
      <c r="A267" s="15">
        <v>42429</v>
      </c>
      <c r="B267" s="21">
        <v>120.83181332184478</v>
      </c>
      <c r="E267" s="21">
        <f t="shared" si="15"/>
        <v>122.55014538576131</v>
      </c>
    </row>
    <row r="268" spans="1:8" x14ac:dyDescent="0.25">
      <c r="A268" s="15">
        <v>42460</v>
      </c>
      <c r="B268" s="21">
        <v>121.29016109144277</v>
      </c>
      <c r="E268" s="21">
        <f t="shared" si="15"/>
        <v>122.55014538576131</v>
      </c>
    </row>
    <row r="269" spans="1:8" x14ac:dyDescent="0.25">
      <c r="A269" s="15">
        <v>42490</v>
      </c>
      <c r="B269" s="21">
        <v>121.74120363521442</v>
      </c>
      <c r="E269" s="21">
        <f t="shared" si="15"/>
        <v>122.55014538576131</v>
      </c>
    </row>
    <row r="270" spans="1:8" x14ac:dyDescent="0.25">
      <c r="A270" s="15">
        <v>42521</v>
      </c>
      <c r="B270" s="21">
        <v>122.04006688845597</v>
      </c>
      <c r="E270" s="21">
        <f t="shared" si="15"/>
        <v>122.55014538576131</v>
      </c>
    </row>
    <row r="271" spans="1:8" x14ac:dyDescent="0.25">
      <c r="A271" s="15">
        <v>42551</v>
      </c>
      <c r="B271" s="21">
        <v>122.54430340019123</v>
      </c>
      <c r="E271" s="21">
        <f t="shared" si="15"/>
        <v>122.55014538576131</v>
      </c>
      <c r="F271" s="36" t="s">
        <v>38</v>
      </c>
      <c r="G271" t="s">
        <v>25</v>
      </c>
      <c r="H271" s="17">
        <f>(E271/E259-1)*100</f>
        <v>4.0299720816140194</v>
      </c>
    </row>
    <row r="272" spans="1:8" x14ac:dyDescent="0.25">
      <c r="A272" s="15">
        <v>42582</v>
      </c>
      <c r="B272" s="21">
        <v>122.97596621058327</v>
      </c>
      <c r="E272" s="21">
        <f t="shared" si="15"/>
        <v>122.55014538576131</v>
      </c>
    </row>
    <row r="273" spans="1:8" x14ac:dyDescent="0.25">
      <c r="A273" s="15">
        <v>42613</v>
      </c>
      <c r="B273" s="21">
        <v>123.34361619325556</v>
      </c>
      <c r="E273" s="21">
        <f t="shared" si="15"/>
        <v>122.55014538576131</v>
      </c>
    </row>
    <row r="274" spans="1:8" x14ac:dyDescent="0.25">
      <c r="A274" s="15">
        <v>42643</v>
      </c>
      <c r="B274" s="21">
        <v>123.54619471988258</v>
      </c>
      <c r="E274" s="21">
        <f t="shared" si="15"/>
        <v>122.55014538576131</v>
      </c>
    </row>
    <row r="275" spans="1:8" x14ac:dyDescent="0.25">
      <c r="A275" s="15">
        <v>42674</v>
      </c>
      <c r="B275" s="21">
        <v>123.57930245076034</v>
      </c>
      <c r="E275" s="21">
        <f t="shared" si="15"/>
        <v>122.55014538576131</v>
      </c>
    </row>
    <row r="276" spans="1:8" x14ac:dyDescent="0.25">
      <c r="A276" s="15">
        <v>42704</v>
      </c>
      <c r="B276" s="21">
        <v>123.84981175974981</v>
      </c>
      <c r="E276" s="21">
        <f t="shared" si="15"/>
        <v>122.55014538576131</v>
      </c>
    </row>
    <row r="277" spans="1:8" x14ac:dyDescent="0.25">
      <c r="A277" s="15">
        <v>42735</v>
      </c>
      <c r="B277" s="21">
        <v>124.06736468752773</v>
      </c>
      <c r="E277" s="21">
        <f t="shared" si="15"/>
        <v>122.55014538576131</v>
      </c>
    </row>
    <row r="278" spans="1:8" x14ac:dyDescent="0.25">
      <c r="A278" s="15">
        <v>42766</v>
      </c>
      <c r="B278" s="21">
        <v>124.47184709665835</v>
      </c>
      <c r="E278" s="21">
        <f>AVERAGE($B$278:$B$289)</f>
        <v>127.54044925136486</v>
      </c>
    </row>
    <row r="279" spans="1:8" x14ac:dyDescent="0.25">
      <c r="A279" s="15">
        <v>42794</v>
      </c>
      <c r="B279" s="21">
        <v>124.92061406527888</v>
      </c>
      <c r="E279" s="21">
        <f t="shared" ref="E279:E289" si="16">AVERAGE($B$278:$B$289)</f>
        <v>127.54044925136486</v>
      </c>
    </row>
    <row r="280" spans="1:8" x14ac:dyDescent="0.25">
      <c r="A280" s="15">
        <v>42825</v>
      </c>
      <c r="B280" s="21">
        <v>125.54889406162599</v>
      </c>
      <c r="E280" s="21">
        <f t="shared" si="16"/>
        <v>127.54044925136486</v>
      </c>
    </row>
    <row r="281" spans="1:8" x14ac:dyDescent="0.25">
      <c r="A281" s="15">
        <v>42855</v>
      </c>
      <c r="B281" s="21">
        <v>126.42846252055611</v>
      </c>
      <c r="E281" s="21">
        <f t="shared" si="16"/>
        <v>127.54044925136486</v>
      </c>
    </row>
    <row r="282" spans="1:8" x14ac:dyDescent="0.25">
      <c r="A282" s="15">
        <v>42886</v>
      </c>
      <c r="B282" s="21">
        <v>126.85021576073676</v>
      </c>
      <c r="E282" s="21">
        <f t="shared" si="16"/>
        <v>127.54044925136486</v>
      </c>
    </row>
    <row r="283" spans="1:8" x14ac:dyDescent="0.25">
      <c r="A283" s="15">
        <v>42916</v>
      </c>
      <c r="B283" s="21">
        <v>127.343317398574</v>
      </c>
      <c r="E283" s="21">
        <f t="shared" si="16"/>
        <v>127.54044925136486</v>
      </c>
      <c r="F283" s="36" t="s">
        <v>37</v>
      </c>
      <c r="G283" t="s">
        <v>25</v>
      </c>
      <c r="H283" s="17">
        <f>(E283/E271-1)*100</f>
        <v>4.0720505470598578</v>
      </c>
    </row>
    <row r="284" spans="1:8" x14ac:dyDescent="0.25">
      <c r="A284" s="15">
        <v>42947</v>
      </c>
      <c r="B284" s="21">
        <v>127.73439169124366</v>
      </c>
      <c r="E284" s="21">
        <f t="shared" si="16"/>
        <v>127.54044925136486</v>
      </c>
    </row>
    <row r="285" spans="1:8" x14ac:dyDescent="0.25">
      <c r="A285" s="15">
        <v>42978</v>
      </c>
      <c r="B285" s="21">
        <v>128.40689513268543</v>
      </c>
      <c r="E285" s="21">
        <f t="shared" si="16"/>
        <v>127.54044925136486</v>
      </c>
    </row>
    <row r="286" spans="1:8" x14ac:dyDescent="0.25">
      <c r="A286" s="15">
        <v>43008</v>
      </c>
      <c r="B286" s="21">
        <v>128.64789240769554</v>
      </c>
      <c r="E286" s="21">
        <f t="shared" si="16"/>
        <v>127.54044925136486</v>
      </c>
    </row>
    <row r="287" spans="1:8" x14ac:dyDescent="0.25">
      <c r="A287" s="15">
        <v>43039</v>
      </c>
      <c r="B287" s="21">
        <v>129.26718987249447</v>
      </c>
      <c r="E287" s="21">
        <f t="shared" si="16"/>
        <v>127.54044925136486</v>
      </c>
    </row>
    <row r="288" spans="1:8" x14ac:dyDescent="0.25">
      <c r="A288" s="15">
        <v>43069</v>
      </c>
      <c r="B288" s="21">
        <v>130.10993126866759</v>
      </c>
      <c r="E288" s="21">
        <f t="shared" si="16"/>
        <v>127.54044925136486</v>
      </c>
    </row>
    <row r="289" spans="1:8" x14ac:dyDescent="0.25">
      <c r="A289" s="15">
        <v>43100</v>
      </c>
      <c r="B289" s="21">
        <v>130.75573974016123</v>
      </c>
      <c r="E289" s="21">
        <f t="shared" si="16"/>
        <v>127.54044925136486</v>
      </c>
    </row>
    <row r="290" spans="1:8" x14ac:dyDescent="0.25">
      <c r="A290" s="15">
        <v>43131</v>
      </c>
      <c r="B290" s="21">
        <v>131.47090998679082</v>
      </c>
      <c r="E290" s="21">
        <f>AVERAGE($B$290:$B$301)</f>
        <v>134.21681506591196</v>
      </c>
    </row>
    <row r="291" spans="1:8" x14ac:dyDescent="0.25">
      <c r="A291" s="15">
        <v>43159</v>
      </c>
      <c r="B291" s="21">
        <v>132.10002531290687</v>
      </c>
      <c r="E291" s="21">
        <f t="shared" ref="E291:E301" si="17">AVERAGE($B$290:$B$301)</f>
        <v>134.21681506591196</v>
      </c>
    </row>
    <row r="292" spans="1:8" x14ac:dyDescent="0.25">
      <c r="A292" s="15">
        <v>43190</v>
      </c>
      <c r="B292" s="21">
        <v>132.81466486598771</v>
      </c>
      <c r="E292" s="21">
        <f t="shared" si="17"/>
        <v>134.21681506591196</v>
      </c>
    </row>
    <row r="293" spans="1:8" x14ac:dyDescent="0.25">
      <c r="A293" s="15">
        <v>43220</v>
      </c>
      <c r="B293" s="21">
        <v>133.19650786982874</v>
      </c>
      <c r="E293" s="21">
        <f t="shared" si="17"/>
        <v>134.21681506591196</v>
      </c>
    </row>
    <row r="294" spans="1:8" x14ac:dyDescent="0.25">
      <c r="A294" s="15">
        <v>43251</v>
      </c>
      <c r="B294" s="21">
        <v>133.61107088074527</v>
      </c>
      <c r="E294" s="21">
        <f t="shared" si="17"/>
        <v>134.21681506591196</v>
      </c>
    </row>
    <row r="295" spans="1:8" x14ac:dyDescent="0.25">
      <c r="A295" s="15">
        <v>43281</v>
      </c>
      <c r="B295" s="21">
        <v>133.83632588410947</v>
      </c>
      <c r="E295" s="21">
        <f t="shared" si="17"/>
        <v>134.21681506591196</v>
      </c>
      <c r="F295" s="36" t="s">
        <v>39</v>
      </c>
      <c r="G295" t="s">
        <v>25</v>
      </c>
      <c r="H295" s="17">
        <f>(E295/E283-1)*100</f>
        <v>5.2347046397718699</v>
      </c>
    </row>
    <row r="296" spans="1:8" x14ac:dyDescent="0.25">
      <c r="A296" s="15">
        <v>43312</v>
      </c>
      <c r="B296" s="21">
        <v>134.45395865910922</v>
      </c>
      <c r="E296" s="21">
        <f t="shared" si="17"/>
        <v>134.21681506591196</v>
      </c>
    </row>
    <row r="297" spans="1:8" x14ac:dyDescent="0.25">
      <c r="A297" s="15">
        <v>43343</v>
      </c>
      <c r="B297" s="21">
        <v>135.10680472474195</v>
      </c>
      <c r="E297" s="21">
        <f t="shared" si="17"/>
        <v>134.21681506591196</v>
      </c>
    </row>
    <row r="298" spans="1:8" x14ac:dyDescent="0.25">
      <c r="A298" s="15">
        <v>43373</v>
      </c>
      <c r="B298" s="21">
        <v>135.50211534430517</v>
      </c>
      <c r="E298" s="21">
        <f t="shared" si="17"/>
        <v>134.21681506591196</v>
      </c>
    </row>
    <row r="299" spans="1:8" x14ac:dyDescent="0.25">
      <c r="A299" s="15">
        <v>43404</v>
      </c>
      <c r="B299" s="21">
        <v>135.81535453219743</v>
      </c>
      <c r="E299" s="21">
        <f t="shared" si="17"/>
        <v>134.21681506591196</v>
      </c>
    </row>
    <row r="300" spans="1:8" x14ac:dyDescent="0.25">
      <c r="A300" s="15">
        <v>43434</v>
      </c>
      <c r="B300" s="21">
        <v>136.05293129382366</v>
      </c>
      <c r="E300" s="21">
        <f t="shared" si="17"/>
        <v>134.21681506591196</v>
      </c>
    </row>
    <row r="301" spans="1:8" x14ac:dyDescent="0.25">
      <c r="A301" s="15">
        <v>43465</v>
      </c>
      <c r="B301" s="21">
        <v>136.6411114363971</v>
      </c>
      <c r="E301" s="21">
        <f t="shared" si="17"/>
        <v>134.21681506591196</v>
      </c>
    </row>
    <row r="302" spans="1:8" x14ac:dyDescent="0.25">
      <c r="A302" s="15">
        <v>43496</v>
      </c>
      <c r="B302" s="21">
        <v>137.02346360263928</v>
      </c>
      <c r="E302" s="21">
        <f t="shared" ref="E302:E313" si="18">AVERAGE($B$302:$B$313)</f>
        <v>140.24401070954062</v>
      </c>
    </row>
    <row r="303" spans="1:8" x14ac:dyDescent="0.25">
      <c r="A303" s="15">
        <v>43524</v>
      </c>
      <c r="B303" s="21">
        <v>137.31490181610116</v>
      </c>
      <c r="E303" s="21">
        <f t="shared" si="18"/>
        <v>140.24401070954062</v>
      </c>
    </row>
    <row r="304" spans="1:8" x14ac:dyDescent="0.25">
      <c r="A304" s="15">
        <v>43555</v>
      </c>
      <c r="B304" s="21">
        <v>137.88147937852969</v>
      </c>
      <c r="E304" s="21">
        <f t="shared" si="18"/>
        <v>140.24401070954062</v>
      </c>
    </row>
    <row r="305" spans="1:8" x14ac:dyDescent="0.25">
      <c r="A305" s="15">
        <v>43585</v>
      </c>
      <c r="B305" s="21">
        <v>138.80850248389854</v>
      </c>
      <c r="E305" s="21">
        <f t="shared" si="18"/>
        <v>140.24401070954062</v>
      </c>
    </row>
    <row r="306" spans="1:8" x14ac:dyDescent="0.25">
      <c r="A306" s="15">
        <v>43616</v>
      </c>
      <c r="B306" s="21">
        <v>139.45057559199557</v>
      </c>
      <c r="E306" s="21">
        <f t="shared" si="18"/>
        <v>140.24401070954062</v>
      </c>
    </row>
    <row r="307" spans="1:8" x14ac:dyDescent="0.25">
      <c r="A307" s="15">
        <v>43646</v>
      </c>
      <c r="B307" s="21">
        <v>140.07803584666001</v>
      </c>
      <c r="E307" s="21">
        <f t="shared" si="18"/>
        <v>140.24401070954062</v>
      </c>
      <c r="F307" s="36" t="s">
        <v>40</v>
      </c>
      <c r="G307" t="s">
        <v>25</v>
      </c>
      <c r="H307" s="17">
        <f>(E307/E295-1)*100</f>
        <v>4.490641236471582</v>
      </c>
    </row>
    <row r="308" spans="1:8" x14ac:dyDescent="0.25">
      <c r="A308" s="15">
        <v>43677</v>
      </c>
      <c r="B308" s="21">
        <v>140.63176404122271</v>
      </c>
      <c r="E308" s="21">
        <f t="shared" si="18"/>
        <v>140.24401070954062</v>
      </c>
    </row>
    <row r="309" spans="1:8" x14ac:dyDescent="0.25">
      <c r="A309" s="15">
        <v>43708</v>
      </c>
      <c r="B309" s="21">
        <v>140.94409530464543</v>
      </c>
      <c r="E309" s="21">
        <f t="shared" si="18"/>
        <v>140.24401070954062</v>
      </c>
    </row>
    <row r="310" spans="1:8" x14ac:dyDescent="0.25">
      <c r="A310" s="15">
        <v>43738</v>
      </c>
      <c r="B310" s="21">
        <v>141.55393266866747</v>
      </c>
      <c r="E310" s="21">
        <f t="shared" si="18"/>
        <v>140.24401070954062</v>
      </c>
    </row>
    <row r="311" spans="1:8" x14ac:dyDescent="0.25">
      <c r="A311" s="15">
        <v>43769</v>
      </c>
      <c r="B311" s="21">
        <v>142.30781154581518</v>
      </c>
      <c r="E311" s="21">
        <f t="shared" si="18"/>
        <v>140.24401070954062</v>
      </c>
    </row>
    <row r="312" spans="1:8" x14ac:dyDescent="0.25">
      <c r="A312" s="15">
        <v>43799</v>
      </c>
      <c r="B312" s="21">
        <v>143.03244050797957</v>
      </c>
      <c r="E312" s="21">
        <f t="shared" si="18"/>
        <v>140.24401070954062</v>
      </c>
    </row>
    <row r="313" spans="1:8" x14ac:dyDescent="0.25">
      <c r="A313" s="15">
        <v>43830</v>
      </c>
      <c r="B313" s="21">
        <v>143.90112572633259</v>
      </c>
      <c r="E313" s="21">
        <f t="shared" si="18"/>
        <v>140.24401070954062</v>
      </c>
    </row>
    <row r="314" spans="1:8" x14ac:dyDescent="0.25">
      <c r="A314" s="15">
        <v>43861</v>
      </c>
      <c r="B314" s="21">
        <v>144.60073366665804</v>
      </c>
      <c r="E314" s="21">
        <f>AVERAGE($B$314:$B$325)</f>
        <v>139.90463934225764</v>
      </c>
    </row>
    <row r="315" spans="1:8" x14ac:dyDescent="0.25">
      <c r="A315" s="15">
        <v>43890</v>
      </c>
      <c r="B315" s="21">
        <v>145.43567629116654</v>
      </c>
      <c r="E315" s="21">
        <f t="shared" ref="E315:E325" si="19">AVERAGE($B$314:$B$325)</f>
        <v>139.90463934225764</v>
      </c>
    </row>
    <row r="316" spans="1:8" x14ac:dyDescent="0.25">
      <c r="A316" s="15">
        <v>43921</v>
      </c>
      <c r="B316" s="21">
        <v>143.91961631056441</v>
      </c>
      <c r="D316" s="18">
        <f>B316</f>
        <v>143.91961631056441</v>
      </c>
      <c r="E316" s="21">
        <f t="shared" si="19"/>
        <v>139.90463934225764</v>
      </c>
    </row>
    <row r="317" spans="1:8" x14ac:dyDescent="0.25">
      <c r="A317" s="15">
        <v>43951</v>
      </c>
      <c r="B317" s="21">
        <v>127.61136452815171</v>
      </c>
      <c r="D317" s="18"/>
      <c r="E317" s="21">
        <f t="shared" si="19"/>
        <v>139.90463934225764</v>
      </c>
    </row>
    <row r="318" spans="1:8" x14ac:dyDescent="0.25">
      <c r="A318" s="15">
        <v>43982</v>
      </c>
      <c r="B318" s="21">
        <v>126.63493331022167</v>
      </c>
      <c r="E318" s="21">
        <f t="shared" si="19"/>
        <v>139.90463934225764</v>
      </c>
    </row>
    <row r="319" spans="1:8" x14ac:dyDescent="0.25">
      <c r="A319" s="15">
        <v>44012</v>
      </c>
      <c r="B319" s="21">
        <v>136.10250904632773</v>
      </c>
      <c r="E319" s="21">
        <f t="shared" si="19"/>
        <v>139.90463934225764</v>
      </c>
      <c r="F319" s="36" t="s">
        <v>42</v>
      </c>
      <c r="G319" t="s">
        <v>25</v>
      </c>
      <c r="H319" s="17">
        <f>(E319/E307-1)*100</f>
        <v>-0.2419863533323019</v>
      </c>
    </row>
    <row r="320" spans="1:8" x14ac:dyDescent="0.25">
      <c r="A320" s="15">
        <v>44043</v>
      </c>
      <c r="B320" s="21">
        <v>140.46301275021455</v>
      </c>
      <c r="E320" s="21">
        <f t="shared" si="19"/>
        <v>139.90463934225764</v>
      </c>
    </row>
    <row r="321" spans="1:8" x14ac:dyDescent="0.25">
      <c r="A321" s="15">
        <v>44074</v>
      </c>
      <c r="B321" s="21">
        <v>141.86502680438957</v>
      </c>
      <c r="E321" s="21">
        <f t="shared" si="19"/>
        <v>139.90463934225764</v>
      </c>
    </row>
    <row r="322" spans="1:8" x14ac:dyDescent="0.25">
      <c r="A322" s="15">
        <v>44104</v>
      </c>
      <c r="B322" s="21">
        <v>142.80828283826713</v>
      </c>
      <c r="E322" s="21">
        <f t="shared" si="19"/>
        <v>139.90463934225764</v>
      </c>
    </row>
    <row r="323" spans="1:8" x14ac:dyDescent="0.25">
      <c r="A323" s="15">
        <v>44135</v>
      </c>
      <c r="B323" s="21">
        <v>142.99840213467601</v>
      </c>
      <c r="E323" s="21">
        <f t="shared" si="19"/>
        <v>139.90463934225764</v>
      </c>
    </row>
    <row r="324" spans="1:8" x14ac:dyDescent="0.25">
      <c r="A324" s="15">
        <v>44165</v>
      </c>
      <c r="B324" s="21">
        <v>143.00455767258828</v>
      </c>
      <c r="E324" s="21">
        <f t="shared" si="19"/>
        <v>139.90463934225764</v>
      </c>
    </row>
    <row r="325" spans="1:8" x14ac:dyDescent="0.25">
      <c r="A325" s="15">
        <v>44196</v>
      </c>
      <c r="B325" s="21">
        <v>143.4115567538656</v>
      </c>
      <c r="E325" s="21">
        <f t="shared" si="19"/>
        <v>139.90463934225764</v>
      </c>
    </row>
    <row r="326" spans="1:8" x14ac:dyDescent="0.25">
      <c r="A326" s="15">
        <v>44227</v>
      </c>
      <c r="B326" s="21">
        <v>143.77759254598985</v>
      </c>
      <c r="E326" s="21">
        <f>AVERAGE($B$326:$B$337)</f>
        <v>148.1760593650483</v>
      </c>
    </row>
    <row r="327" spans="1:8" x14ac:dyDescent="0.25">
      <c r="A327" s="15">
        <v>44255</v>
      </c>
      <c r="B327" s="21">
        <v>143.92848451597058</v>
      </c>
      <c r="E327" s="21">
        <f>AVERAGE($B$326:$B$337)</f>
        <v>148.1760593650483</v>
      </c>
    </row>
    <row r="328" spans="1:8" x14ac:dyDescent="0.25">
      <c r="A328" s="15">
        <v>44286</v>
      </c>
      <c r="B328" s="21">
        <v>144.67104190997711</v>
      </c>
      <c r="E328" s="21">
        <f>AVERAGE($B$326:$B$337)</f>
        <v>148.1760593650483</v>
      </c>
    </row>
    <row r="329" spans="1:8" x14ac:dyDescent="0.25">
      <c r="A329" s="15">
        <v>44316</v>
      </c>
      <c r="B329" s="21">
        <v>145.55661191325797</v>
      </c>
      <c r="E329" s="21">
        <f t="shared" ref="E329:E337" si="20">AVERAGE($B$326:$B$337)</f>
        <v>148.1760593650483</v>
      </c>
    </row>
    <row r="330" spans="1:8" x14ac:dyDescent="0.25">
      <c r="A330" s="15">
        <v>44347</v>
      </c>
      <c r="B330" s="21">
        <v>145.86680881851763</v>
      </c>
      <c r="E330" s="21">
        <f t="shared" si="20"/>
        <v>148.1760593650483</v>
      </c>
    </row>
    <row r="331" spans="1:8" x14ac:dyDescent="0.25">
      <c r="A331" s="15">
        <v>44377</v>
      </c>
      <c r="B331" s="21">
        <v>146.77619717465737</v>
      </c>
      <c r="E331" s="21">
        <f t="shared" si="20"/>
        <v>148.1760593650483</v>
      </c>
      <c r="F331" s="36" t="s">
        <v>43</v>
      </c>
      <c r="G331" t="s">
        <v>25</v>
      </c>
      <c r="H331" s="17">
        <f>(E331/E319-1)*100</f>
        <v>5.9121842289702409</v>
      </c>
    </row>
    <row r="332" spans="1:8" x14ac:dyDescent="0.25">
      <c r="A332" s="15">
        <v>44408</v>
      </c>
      <c r="B332" s="21">
        <v>148.03652035734103</v>
      </c>
      <c r="E332" s="21">
        <f t="shared" si="20"/>
        <v>148.1760593650483</v>
      </c>
    </row>
    <row r="333" spans="1:8" x14ac:dyDescent="0.25">
      <c r="A333" s="15">
        <v>44439</v>
      </c>
      <c r="B333" s="21">
        <v>149.60114909449572</v>
      </c>
      <c r="E333" s="21">
        <f t="shared" si="20"/>
        <v>148.1760593650483</v>
      </c>
    </row>
    <row r="334" spans="1:8" x14ac:dyDescent="0.25">
      <c r="A334" s="15">
        <v>44469</v>
      </c>
      <c r="B334" s="21">
        <v>150.69404502911161</v>
      </c>
      <c r="E334" s="21">
        <f t="shared" si="20"/>
        <v>148.1760593650483</v>
      </c>
    </row>
    <row r="335" spans="1:8" x14ac:dyDescent="0.25">
      <c r="A335" s="15">
        <v>44500</v>
      </c>
      <c r="B335" s="21">
        <v>151.83196508975035</v>
      </c>
      <c r="E335" s="21">
        <f t="shared" si="20"/>
        <v>148.1760593650483</v>
      </c>
    </row>
    <row r="336" spans="1:8" x14ac:dyDescent="0.25">
      <c r="A336" s="15">
        <v>44530</v>
      </c>
      <c r="B336" s="21">
        <v>153.25696992863604</v>
      </c>
      <c r="D336" s="18"/>
      <c r="E336" s="21">
        <f t="shared" si="20"/>
        <v>148.1760593650483</v>
      </c>
    </row>
    <row r="337" spans="1:8" x14ac:dyDescent="0.25">
      <c r="A337" s="15">
        <v>44561</v>
      </c>
      <c r="B337" s="21">
        <v>154.1153260028745</v>
      </c>
      <c r="E337" s="21">
        <f t="shared" si="20"/>
        <v>148.1760593650483</v>
      </c>
    </row>
    <row r="338" spans="1:8" x14ac:dyDescent="0.25">
      <c r="A338" s="15">
        <v>44592</v>
      </c>
      <c r="B338" s="21">
        <v>155.26319053917342</v>
      </c>
      <c r="E338" s="21">
        <f>AVERAGE($B$338:$B$349)</f>
        <v>159.47595348290767</v>
      </c>
    </row>
    <row r="339" spans="1:8" x14ac:dyDescent="0.25">
      <c r="A339" s="15">
        <v>44620</v>
      </c>
      <c r="B339" s="21">
        <v>156.43593727713173</v>
      </c>
      <c r="E339" s="21">
        <f t="shared" ref="E339:E349" si="21">AVERAGE($B$338:$B$349)</f>
        <v>159.47595348290767</v>
      </c>
    </row>
    <row r="340" spans="1:8" x14ac:dyDescent="0.25">
      <c r="A340" s="15">
        <v>44651</v>
      </c>
      <c r="B340" s="21">
        <v>157.33206519903172</v>
      </c>
      <c r="E340" s="21">
        <f t="shared" si="21"/>
        <v>159.47595348290767</v>
      </c>
    </row>
    <row r="341" spans="1:8" x14ac:dyDescent="0.25">
      <c r="A341" s="15">
        <v>44681</v>
      </c>
      <c r="B341" s="21">
        <v>158.07054750024412</v>
      </c>
      <c r="E341" s="21">
        <f t="shared" si="21"/>
        <v>159.47595348290767</v>
      </c>
    </row>
    <row r="342" spans="1:8" x14ac:dyDescent="0.25">
      <c r="A342" s="15">
        <v>44712</v>
      </c>
      <c r="B342" s="21">
        <v>158.98575045960953</v>
      </c>
      <c r="E342" s="21">
        <f t="shared" si="21"/>
        <v>159.47595348290767</v>
      </c>
    </row>
    <row r="343" spans="1:8" x14ac:dyDescent="0.25">
      <c r="A343" s="15">
        <v>44742</v>
      </c>
      <c r="B343" s="21">
        <v>159.92176440020233</v>
      </c>
      <c r="E343" s="21">
        <f t="shared" si="21"/>
        <v>159.47595348290767</v>
      </c>
      <c r="F343" s="36" t="s">
        <v>46</v>
      </c>
      <c r="G343" t="s">
        <v>25</v>
      </c>
      <c r="H343" s="17">
        <f>(E343/E331-1)*100</f>
        <v>7.625991787256825</v>
      </c>
    </row>
    <row r="344" spans="1:8" x14ac:dyDescent="0.25">
      <c r="A344" s="15">
        <v>44773</v>
      </c>
      <c r="B344" s="21">
        <v>160.34531603985849</v>
      </c>
      <c r="E344" s="21">
        <f t="shared" si="21"/>
        <v>159.47595348290767</v>
      </c>
    </row>
    <row r="345" spans="1:8" x14ac:dyDescent="0.25">
      <c r="A345" s="15">
        <v>44804</v>
      </c>
      <c r="B345" s="21">
        <v>160.42618964159786</v>
      </c>
      <c r="E345" s="21">
        <f t="shared" si="21"/>
        <v>159.47595348290767</v>
      </c>
    </row>
    <row r="346" spans="1:8" x14ac:dyDescent="0.25">
      <c r="A346" s="15">
        <v>44834</v>
      </c>
      <c r="B346" s="21">
        <v>160.8953558674103</v>
      </c>
      <c r="D346" s="21"/>
      <c r="E346" s="21">
        <f t="shared" si="21"/>
        <v>159.47595348290767</v>
      </c>
    </row>
    <row r="347" spans="1:8" x14ac:dyDescent="0.25">
      <c r="A347" s="15">
        <v>44865</v>
      </c>
      <c r="B347" s="21">
        <v>161.48467915384913</v>
      </c>
      <c r="E347" s="21">
        <f t="shared" si="21"/>
        <v>159.47595348290767</v>
      </c>
    </row>
    <row r="348" spans="1:8" x14ac:dyDescent="0.25">
      <c r="A348" s="15">
        <v>44895</v>
      </c>
      <c r="B348" s="21">
        <v>162.01235468942318</v>
      </c>
      <c r="D348" s="21"/>
      <c r="E348" s="21">
        <f t="shared" si="21"/>
        <v>159.47595348290767</v>
      </c>
    </row>
    <row r="349" spans="1:8" x14ac:dyDescent="0.25">
      <c r="A349" s="15">
        <v>44926</v>
      </c>
      <c r="B349" s="21">
        <v>162.53829102736006</v>
      </c>
      <c r="E349" s="21">
        <f t="shared" si="21"/>
        <v>159.47595348290767</v>
      </c>
    </row>
    <row r="350" spans="1:8" x14ac:dyDescent="0.25">
      <c r="A350" s="15">
        <v>44957</v>
      </c>
      <c r="B350" s="21">
        <v>163.22934732527236</v>
      </c>
      <c r="E350" s="21">
        <f>AVERAGE($B$350:$B$361)</f>
        <v>164.04095969243414</v>
      </c>
    </row>
    <row r="351" spans="1:8" x14ac:dyDescent="0.25">
      <c r="A351" s="15">
        <v>44985</v>
      </c>
      <c r="B351" s="21">
        <v>164.31688533282025</v>
      </c>
      <c r="E351" s="21">
        <f t="shared" ref="E351:E361" si="22">AVERAGE($B$350:$B$361)</f>
        <v>164.04095969243414</v>
      </c>
    </row>
    <row r="352" spans="1:8" x14ac:dyDescent="0.25">
      <c r="A352" s="15">
        <v>45016</v>
      </c>
      <c r="B352" s="21">
        <v>164.88428097515055</v>
      </c>
      <c r="D352" s="21">
        <f>E352</f>
        <v>164.04095969243414</v>
      </c>
      <c r="E352" s="21">
        <f t="shared" si="22"/>
        <v>164.04095969243414</v>
      </c>
    </row>
    <row r="353" spans="1:8" x14ac:dyDescent="0.25">
      <c r="A353" s="15">
        <v>45046</v>
      </c>
      <c r="B353" s="21">
        <v>165.10127468394694</v>
      </c>
      <c r="E353" s="21">
        <f t="shared" si="22"/>
        <v>164.04095969243414</v>
      </c>
    </row>
    <row r="354" spans="1:8" x14ac:dyDescent="0.25">
      <c r="A354" s="15">
        <v>45077</v>
      </c>
      <c r="B354" s="21">
        <v>165.15783639055087</v>
      </c>
      <c r="E354" s="21">
        <f t="shared" si="22"/>
        <v>164.04095969243414</v>
      </c>
    </row>
    <row r="355" spans="1:8" x14ac:dyDescent="0.25">
      <c r="A355" s="15">
        <v>45107</v>
      </c>
      <c r="B355" s="21">
        <v>164.84929233583108</v>
      </c>
      <c r="E355" s="21">
        <f t="shared" si="22"/>
        <v>164.04095969243414</v>
      </c>
      <c r="F355" s="36" t="s">
        <v>47</v>
      </c>
      <c r="G355" t="s">
        <v>25</v>
      </c>
      <c r="H355" s="17">
        <f>(E355/E343-1)*100</f>
        <v>2.862504415134759</v>
      </c>
    </row>
    <row r="356" spans="1:8" x14ac:dyDescent="0.25">
      <c r="A356" s="15">
        <v>45138</v>
      </c>
      <c r="B356" s="21">
        <v>164.88260319791232</v>
      </c>
      <c r="E356" s="21">
        <f t="shared" si="22"/>
        <v>164.04095969243414</v>
      </c>
    </row>
    <row r="357" spans="1:8" x14ac:dyDescent="0.25">
      <c r="A357" s="15">
        <v>45169</v>
      </c>
      <c r="B357" s="21">
        <v>164.96560771964744</v>
      </c>
      <c r="E357" s="21">
        <f t="shared" si="22"/>
        <v>164.04095969243414</v>
      </c>
    </row>
    <row r="358" spans="1:8" x14ac:dyDescent="0.25">
      <c r="A358" s="15">
        <v>45199</v>
      </c>
      <c r="B358" s="21">
        <v>165.04078299022058</v>
      </c>
      <c r="E358" s="21">
        <f t="shared" si="22"/>
        <v>164.04095969243414</v>
      </c>
    </row>
    <row r="359" spans="1:8" x14ac:dyDescent="0.25">
      <c r="A359" s="15">
        <v>45230</v>
      </c>
      <c r="B359" s="21">
        <v>162.88727143369758</v>
      </c>
      <c r="E359" s="21">
        <f t="shared" si="22"/>
        <v>164.04095969243414</v>
      </c>
    </row>
    <row r="360" spans="1:8" x14ac:dyDescent="0.25">
      <c r="A360" s="15">
        <v>45260</v>
      </c>
      <c r="B360" s="21">
        <v>161.16983301943537</v>
      </c>
      <c r="E360" s="21">
        <f t="shared" si="22"/>
        <v>164.04095969243414</v>
      </c>
    </row>
    <row r="361" spans="1:8" x14ac:dyDescent="0.25">
      <c r="A361" s="15">
        <v>45291</v>
      </c>
      <c r="B361" s="21">
        <v>162.00650090472431</v>
      </c>
      <c r="E361" s="21">
        <f t="shared" si="22"/>
        <v>164.04095969243414</v>
      </c>
    </row>
    <row r="362" spans="1:8" x14ac:dyDescent="0.25">
      <c r="A362" s="15">
        <v>45322</v>
      </c>
      <c r="B362" s="21">
        <v>163.10403989988259</v>
      </c>
      <c r="E362" s="21">
        <f t="shared" ref="E362:E373" si="23">AVERAGE($B$362:$B$373)</f>
        <v>165.1873053231935</v>
      </c>
    </row>
    <row r="363" spans="1:8" x14ac:dyDescent="0.25">
      <c r="A363" s="15">
        <v>45351</v>
      </c>
      <c r="B363" s="21">
        <v>163.5397853265037</v>
      </c>
      <c r="E363" s="21">
        <f t="shared" si="23"/>
        <v>165.1873053231935</v>
      </c>
    </row>
    <row r="364" spans="1:8" x14ac:dyDescent="0.25">
      <c r="A364" s="15">
        <v>45382</v>
      </c>
      <c r="B364" s="21">
        <v>164.26607372126043</v>
      </c>
      <c r="E364" s="21">
        <f t="shared" si="23"/>
        <v>165.1873053231935</v>
      </c>
    </row>
    <row r="365" spans="1:8" x14ac:dyDescent="0.25">
      <c r="A365" s="15">
        <v>45412</v>
      </c>
      <c r="B365" s="21">
        <v>164.67915475873218</v>
      </c>
      <c r="E365" s="21">
        <f t="shared" si="23"/>
        <v>165.1873053231935</v>
      </c>
    </row>
    <row r="366" spans="1:8" x14ac:dyDescent="0.25">
      <c r="A366" s="15">
        <v>45443</v>
      </c>
      <c r="B366" s="21">
        <v>165.30763584880819</v>
      </c>
      <c r="E366" s="21">
        <f t="shared" si="23"/>
        <v>165.1873053231935</v>
      </c>
    </row>
    <row r="367" spans="1:8" x14ac:dyDescent="0.25">
      <c r="A367" s="15">
        <v>45473</v>
      </c>
      <c r="B367" s="21">
        <v>165.79866271442583</v>
      </c>
      <c r="E367" s="21">
        <f t="shared" si="23"/>
        <v>165.1873053231935</v>
      </c>
      <c r="F367" s="36" t="s">
        <v>53</v>
      </c>
      <c r="G367" t="s">
        <v>25</v>
      </c>
      <c r="H367" s="17">
        <f>(E367/E355-1)*100</f>
        <v>0.69881670584510669</v>
      </c>
    </row>
    <row r="368" spans="1:8" x14ac:dyDescent="0.25">
      <c r="A368" s="15">
        <v>45504</v>
      </c>
      <c r="B368" s="21">
        <v>166.05398445904461</v>
      </c>
      <c r="E368" s="21">
        <f t="shared" si="23"/>
        <v>165.1873053231935</v>
      </c>
    </row>
    <row r="369" spans="1:8" x14ac:dyDescent="0.25">
      <c r="A369" s="15">
        <v>45535</v>
      </c>
      <c r="B369" s="21">
        <v>166.02405396303308</v>
      </c>
      <c r="E369" s="21">
        <f t="shared" si="23"/>
        <v>165.1873053231935</v>
      </c>
    </row>
    <row r="370" spans="1:8" x14ac:dyDescent="0.25">
      <c r="A370" s="15">
        <v>45565</v>
      </c>
      <c r="B370" s="21">
        <v>165.92854626634181</v>
      </c>
      <c r="E370" s="21">
        <f t="shared" si="23"/>
        <v>165.1873053231935</v>
      </c>
    </row>
    <row r="371" spans="1:8" x14ac:dyDescent="0.25">
      <c r="A371" s="15">
        <v>45596</v>
      </c>
      <c r="B371" s="21">
        <v>165.73964522137047</v>
      </c>
      <c r="E371" s="21">
        <f t="shared" si="23"/>
        <v>165.1873053231935</v>
      </c>
    </row>
    <row r="372" spans="1:8" x14ac:dyDescent="0.25">
      <c r="A372" s="15">
        <v>45626</v>
      </c>
      <c r="B372" s="21">
        <v>165.61621309871504</v>
      </c>
      <c r="E372" s="21">
        <f t="shared" si="23"/>
        <v>165.1873053231935</v>
      </c>
    </row>
    <row r="373" spans="1:8" x14ac:dyDescent="0.25">
      <c r="A373" s="15">
        <v>45657</v>
      </c>
      <c r="B373" s="21">
        <v>166.18986860020388</v>
      </c>
      <c r="E373" s="21">
        <f t="shared" si="23"/>
        <v>165.1873053231935</v>
      </c>
    </row>
    <row r="374" spans="1:8" x14ac:dyDescent="0.25">
      <c r="A374" s="15">
        <v>45688</v>
      </c>
      <c r="B374" s="21">
        <v>166.33130967915019</v>
      </c>
      <c r="E374" s="21">
        <f>AVERAGE($B$374:$B$385)</f>
        <v>168.19990089695409</v>
      </c>
    </row>
    <row r="375" spans="1:8" x14ac:dyDescent="0.25">
      <c r="A375" s="15">
        <v>45716</v>
      </c>
      <c r="B375" s="21">
        <v>167.19086530801869</v>
      </c>
      <c r="E375" s="21">
        <f t="shared" ref="E375:E379" si="24">AVERAGE($B$374:$B$385)</f>
        <v>168.19990089695409</v>
      </c>
    </row>
    <row r="376" spans="1:8" x14ac:dyDescent="0.25">
      <c r="A376" s="15">
        <v>45747</v>
      </c>
      <c r="B376" s="21">
        <v>167.86787251532704</v>
      </c>
      <c r="E376" s="21">
        <f t="shared" si="24"/>
        <v>168.19990089695409</v>
      </c>
    </row>
    <row r="377" spans="1:8" x14ac:dyDescent="0.25">
      <c r="A377" s="15">
        <v>45777</v>
      </c>
      <c r="B377" s="21">
        <v>168.69526853910267</v>
      </c>
      <c r="E377" s="21">
        <f t="shared" si="24"/>
        <v>168.19990089695409</v>
      </c>
    </row>
    <row r="378" spans="1:8" x14ac:dyDescent="0.25">
      <c r="A378" s="15">
        <v>45808</v>
      </c>
      <c r="B378" s="21">
        <v>169.36001563460616</v>
      </c>
      <c r="E378" s="21">
        <f t="shared" si="24"/>
        <v>168.19990089695409</v>
      </c>
    </row>
    <row r="379" spans="1:8" x14ac:dyDescent="0.25">
      <c r="A379" s="15">
        <v>45838</v>
      </c>
      <c r="B379" s="21">
        <v>169.75407370551983</v>
      </c>
      <c r="E379" s="21">
        <f t="shared" si="24"/>
        <v>168.19990089695409</v>
      </c>
      <c r="F379" s="36" t="s">
        <v>53</v>
      </c>
      <c r="G379" t="s">
        <v>25</v>
      </c>
      <c r="H379" s="17">
        <f>(E379/E367-1)*100</f>
        <v>1.8237452132694898</v>
      </c>
    </row>
    <row r="380" spans="1:8" x14ac:dyDescent="0.25">
      <c r="A380" s="15">
        <v>45869</v>
      </c>
    </row>
    <row r="381" spans="1:8" x14ac:dyDescent="0.25">
      <c r="A381" s="15">
        <v>45900</v>
      </c>
    </row>
    <row r="382" spans="1:8" x14ac:dyDescent="0.25">
      <c r="A382" s="15">
        <v>45930</v>
      </c>
    </row>
    <row r="383" spans="1:8" x14ac:dyDescent="0.25">
      <c r="A383" s="15">
        <v>45961</v>
      </c>
    </row>
    <row r="384" spans="1:8" x14ac:dyDescent="0.25">
      <c r="A384" s="15">
        <v>45991</v>
      </c>
    </row>
    <row r="385" spans="1:1" x14ac:dyDescent="0.25">
      <c r="A385" s="15">
        <v>46022</v>
      </c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מדד מלניק - לוח</vt:lpstr>
      <vt:lpstr>מדד מלניק - נתונים</vt:lpstr>
      <vt:lpstr>מדד מלניק המחזור הנוכחי 1</vt:lpstr>
      <vt:lpstr>מדד מלניק מחזורי עסקים 2</vt:lpstr>
      <vt:lpstr>'מדד מלניק - לוח'!Print_Area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2025-07-27T14:47:17Z</dcterms:modified>
</cp:coreProperties>
</file>